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3820"/>
  <mc:AlternateContent xmlns:mc="http://schemas.openxmlformats.org/markup-compatibility/2006">
    <mc:Choice Requires="x15">
      <x15ac:absPath xmlns:x15ac="http://schemas.microsoft.com/office/spreadsheetml/2010/11/ac" url="G:\Managed Care Operations\Enrollment\Medeicaid Monthly Enrollment_Reports\CY 2021\"/>
    </mc:Choice>
  </mc:AlternateContent>
  <xr:revisionPtr revIDLastSave="0" documentId="13_ncr:1_{F053921E-9291-4A1D-A062-DA8A2C2AFB1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Enrollment" sheetId="1" r:id="rId1"/>
  </sheets>
  <calcPr calcId="191029" concurrentCalc="0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M7" i="1"/>
  <c r="K8" i="1"/>
  <c r="M8" i="1"/>
  <c r="K9" i="1"/>
  <c r="M9" i="1"/>
  <c r="K10" i="1"/>
  <c r="M10" i="1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B53" i="1"/>
  <c r="C53" i="1"/>
  <c r="D53" i="1"/>
  <c r="E53" i="1"/>
  <c r="F53" i="1"/>
  <c r="G53" i="1"/>
  <c r="H53" i="1"/>
  <c r="I53" i="1"/>
  <c r="J53" i="1"/>
  <c r="M53" i="1"/>
  <c r="L53" i="1"/>
  <c r="K53" i="1"/>
  <c r="M54" i="1"/>
</calcChain>
</file>

<file path=xl/sharedStrings.xml><?xml version="1.0" encoding="utf-8"?>
<sst xmlns="http://schemas.openxmlformats.org/spreadsheetml/2006/main" count="78" uniqueCount="65">
  <si>
    <t>Members</t>
  </si>
  <si>
    <t>County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</si>
  <si>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</si>
  <si>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</si>
  <si>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</si>
  <si>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</si>
  <si>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</si>
  <si>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</si>
  <si>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</si>
  <si>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</si>
  <si>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</si>
  <si>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</si>
  <si>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</si>
  <si>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</si>
  <si>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</si>
  <si>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</si>
  <si>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</si>
  <si>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</si>
  <si>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</si>
  <si>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</si>
  <si>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</si>
  <si>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</si>
  <si>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</si>
  <si>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</si>
  <si>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</si>
  <si>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</si>
  <si>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</si>
  <si>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</si>
  <si>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</si>
  <si>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</si>
  <si>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</si>
  <si>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</si>
  <si>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</si>
  <si>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</si>
  <si>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</si>
  <si>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</si>
  <si>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</si>
  <si>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</si>
  <si>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</si>
  <si>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</si>
  <si>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</si>
  <si>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</si>
  <si>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</si>
  <si>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</si>
  <si>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</si>
  <si>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</si>
  <si>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</si>
  <si>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</si>
  <si>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Total</t>
  </si>
  <si>
    <t>ABSOLUTE TOTAL CARE INC</t>
  </si>
  <si>
    <t>MOLINA HEALTHCARE OF SOUTH</t>
  </si>
  <si>
    <t>WELLCARE OF SOUTH CAROLINA</t>
  </si>
  <si>
    <t>COMMUNITY HEALTH SOLUTIONS</t>
  </si>
  <si>
    <t>TOTAL MANAGED CARE ENROLLMENT</t>
  </si>
  <si>
    <t>FEE FOR SERVICE MEDICAID</t>
  </si>
  <si>
    <t>TOTAL MEDICAID ENROLLMENT ALL PROGRAMS</t>
  </si>
  <si>
    <t>Percent Managed Care</t>
  </si>
  <si>
    <t>SELECT HEALTH OF SOUTH CAROLINA</t>
  </si>
  <si>
    <t>*All enrollment figures are based on end of month totals</t>
  </si>
  <si>
    <t>SELECT HEALTH OF SOUTH CAROLINA VIP</t>
  </si>
  <si>
    <t>MANAGED CARE (MEDICAID ONLY)</t>
  </si>
  <si>
    <t>MANAGED CARE PRIME PROGRAM (MEDICARE AND MEDICAID)</t>
  </si>
  <si>
    <t>SC HEALTHY CONNECTIONS MEDICAID ENROLLMENT</t>
  </si>
  <si>
    <t>HEALTHY BLUE BY BLUECHOICE HEALTHPLAN SC</t>
  </si>
  <si>
    <t>January 2021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</si>
</sst>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mmm\ d\,\ yyyy"/>
  </numFmts>
  <fonts count="8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Tahoma"/>
      <family val="2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E6F1F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19" fontId="1" fillId="0" borderId="0" xfId="0" applyNumberFormat="1" applyFont="1" applyAlignment="1">
      <alignment horizontal="right" vertical="top"/>
    </xf>
    <xf numFmtId="0" fontId="3" fillId="0" borderId="0" xfId="0" applyFont="1"/>
    <xf numFmtId="0" fontId="2" fillId="3" borderId="1" xfId="0" applyFont="1" applyFill="1" applyBorder="1" applyAlignment="1">
      <alignment vertical="top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2" borderId="0" xfId="0" applyFont="1" applyFill="1" applyAlignment="1">
      <alignment vertical="top"/>
    </xf>
    <xf numFmtId="9" fontId="4" fillId="0" borderId="0" xfId="0" applyNumberFormat="1" applyFont="1"/>
    <xf numFmtId="3" fontId="5" fillId="0" borderId="0" xfId="0" applyNumberFormat="1" applyFont="1"/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1" xfId="0" applyFont="1" applyFill="1" applyBorder="1"/>
    <xf numFmtId="0" fontId="7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center"/>
    </xf>
    <xf numFmtId="0" fontId="3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  <xf numFmtId="165" fontId="1" fillId="4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topLeftCell="A34" zoomScaleNormal="100" workbookViewId="0">
      <selection activeCell="O11" sqref="O11"/>
    </sheetView>
  </sheetViews>
  <sheetFormatPr defaultColWidth="8.85546875" defaultRowHeight="12.75" customHeight="1" x14ac:dyDescent="0.2"/>
  <cols>
    <col min="1" max="1" width="15.5703125" customWidth="1"/>
    <col min="2" max="2" width="12.42578125" customWidth="1"/>
    <col min="3" max="4" width="13.5703125" customWidth="1"/>
    <col min="5" max="8" width="12.42578125" customWidth="1"/>
    <col min="9" max="9" width="13.5703125" customWidth="1"/>
    <col min="10" max="10" width="12.42578125" customWidth="1"/>
    <col min="11" max="11" width="13.42578125" customWidth="1"/>
    <col min="12" max="12" width="12.42578125" customWidth="1"/>
    <col min="13" max="13" width="13.85546875" customWidth="1"/>
  </cols>
  <sheetData>
    <row r="1" spans="1:15" ht="27" customHeight="1" x14ac:dyDescent="0.35">
      <c r="A1" s="16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x14ac:dyDescent="0.3">
      <c r="A2" s="23"/>
      <c r="B2" s="29" t="s">
        <v>64</v>
      </c>
      <c r="C2" s="30"/>
      <c r="D2" s="30"/>
      <c r="E2" s="30"/>
      <c r="F2" s="30"/>
      <c r="G2" s="23"/>
      <c r="H2" s="23"/>
      <c r="I2" s="23"/>
      <c r="J2" s="23"/>
      <c r="K2" s="23"/>
      <c r="L2" s="23"/>
      <c r="M2" s="23"/>
      <c r="N2" s="3"/>
      <c r="O2" s="3"/>
    </row>
    <row r="3" spans="1:15" ht="16.5" x14ac:dyDescent="0.3">
      <c r="A3" s="23"/>
      <c r="B3" s="30"/>
      <c r="C3" s="30"/>
      <c r="D3" s="30"/>
      <c r="E3" s="30"/>
      <c r="F3" s="30"/>
      <c r="G3" s="23"/>
      <c r="H3" s="23"/>
      <c r="I3" s="23"/>
      <c r="J3" s="23"/>
      <c r="K3" s="23"/>
      <c r="L3" s="23"/>
      <c r="M3" s="23"/>
      <c r="N3" s="3"/>
      <c r="O3" s="3"/>
    </row>
    <row r="4" spans="1:15" ht="31.5" customHeight="1" x14ac:dyDescent="0.3">
      <c r="A4" s="23"/>
      <c r="B4" s="24" t="s">
        <v>60</v>
      </c>
      <c r="C4" s="25"/>
      <c r="D4" s="25"/>
      <c r="E4" s="25"/>
      <c r="F4" s="25"/>
      <c r="G4" s="26"/>
      <c r="H4" s="24" t="s">
        <v>61</v>
      </c>
      <c r="I4" s="27"/>
      <c r="J4" s="28"/>
      <c r="K4" s="15"/>
      <c r="L4" s="15"/>
      <c r="M4" s="15"/>
      <c r="N4" s="3"/>
      <c r="O4" s="3"/>
    </row>
    <row r="5" spans="1:15" ht="90" customHeight="1" x14ac:dyDescent="0.3">
      <c r="A5" s="23"/>
      <c r="B5" s="4" t="s">
        <v>49</v>
      </c>
      <c r="C5" s="4" t="s">
        <v>63</v>
      </c>
      <c r="D5" s="4" t="s">
        <v>50</v>
      </c>
      <c r="E5" s="4" t="s">
        <v>57</v>
      </c>
      <c r="F5" s="4" t="s">
        <v>51</v>
      </c>
      <c r="G5" s="4" t="s">
        <v>52</v>
      </c>
      <c r="H5" s="4" t="s">
        <v>49</v>
      </c>
      <c r="I5" s="4" t="s">
        <v>50</v>
      </c>
      <c r="J5" s="4" t="s">
        <v>59</v>
      </c>
      <c r="K5" s="4" t="s">
        <v>53</v>
      </c>
      <c r="L5" s="4" t="s">
        <v>54</v>
      </c>
      <c r="M5" s="4" t="s">
        <v>55</v>
      </c>
      <c r="N5" s="3"/>
      <c r="O5" s="3"/>
    </row>
    <row r="6" spans="1:15" ht="16.5" x14ac:dyDescent="0.3">
      <c r="A6" s="12" t="s">
        <v>1</v>
      </c>
      <c r="B6" s="14" t="s">
        <v>0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3"/>
      <c r="O6" s="3"/>
    </row>
    <row r="7" spans="1:15" ht="16.5" x14ac:dyDescent="0.3">
      <c r="A7" s="13" t="s">
        <v>2</v>
      </c>
      <c r="B7" s="18">
        <v>344</v>
      </c>
      <c r="C7" s="18">
        <v>767</v>
      </c>
      <c r="D7" s="18">
        <v>764</v>
      </c>
      <c r="E7" s="18">
        <v>2268</v>
      </c>
      <c r="F7" s="18">
        <v>310</v>
      </c>
      <c r="G7" s="17">
        <v>2</v>
      </c>
      <c r="H7" s="19">
        <v>26</v>
      </c>
      <c r="I7" s="17">
        <v>31</v>
      </c>
      <c r="J7" s="19">
        <v>59</v>
      </c>
      <c r="K7" s="20">
        <f t="shared" ref="K7:K51" si="0">SUM(B7:J7)</f>
        <v>4571</v>
      </c>
      <c r="L7" s="18">
        <v>2311</v>
      </c>
      <c r="M7" s="20">
        <f>SUM(K7+L7)</f>
        <v>6882</v>
      </c>
    </row>
    <row r="8" spans="1:15" ht="16.5" x14ac:dyDescent="0.3">
      <c r="A8" s="13" t="s">
        <v>3</v>
      </c>
      <c r="B8" s="18">
        <v>4984</v>
      </c>
      <c r="C8" s="18">
        <v>3958</v>
      </c>
      <c r="D8" s="18">
        <v>6465</v>
      </c>
      <c r="E8" s="18">
        <v>10732</v>
      </c>
      <c r="F8" s="18">
        <v>4543</v>
      </c>
      <c r="G8" s="18">
        <v>12</v>
      </c>
      <c r="H8" s="21">
        <v>0</v>
      </c>
      <c r="I8" s="21">
        <v>41</v>
      </c>
      <c r="J8" s="21">
        <v>265</v>
      </c>
      <c r="K8" s="20">
        <f t="shared" si="0"/>
        <v>31000</v>
      </c>
      <c r="L8" s="18">
        <v>14654</v>
      </c>
      <c r="M8" s="20">
        <f t="shared" ref="M8:M52" si="1">SUM(K8+L8)</f>
        <v>45654</v>
      </c>
    </row>
    <row r="9" spans="1:15" ht="16.5" x14ac:dyDescent="0.3">
      <c r="A9" s="13" t="s">
        <v>4</v>
      </c>
      <c r="B9" s="18">
        <v>312</v>
      </c>
      <c r="C9" s="18">
        <v>289</v>
      </c>
      <c r="D9" s="18">
        <v>579</v>
      </c>
      <c r="E9" s="18">
        <v>841</v>
      </c>
      <c r="F9" s="18">
        <v>293</v>
      </c>
      <c r="G9" s="17">
        <v>0</v>
      </c>
      <c r="H9" s="17">
        <v>16</v>
      </c>
      <c r="I9" s="19">
        <v>25</v>
      </c>
      <c r="J9" s="19">
        <v>27</v>
      </c>
      <c r="K9" s="20">
        <f t="shared" si="0"/>
        <v>2382</v>
      </c>
      <c r="L9" s="18">
        <v>1345</v>
      </c>
      <c r="M9" s="20">
        <f t="shared" si="1"/>
        <v>3727</v>
      </c>
    </row>
    <row r="10" spans="1:15" ht="16.5" x14ac:dyDescent="0.3">
      <c r="A10" s="13" t="s">
        <v>5</v>
      </c>
      <c r="B10" s="18">
        <v>5185</v>
      </c>
      <c r="C10" s="18">
        <v>9318</v>
      </c>
      <c r="D10" s="18">
        <v>5151</v>
      </c>
      <c r="E10" s="18">
        <v>12545</v>
      </c>
      <c r="F10" s="18">
        <v>3699</v>
      </c>
      <c r="G10" s="18">
        <v>57</v>
      </c>
      <c r="H10" s="21">
        <v>73</v>
      </c>
      <c r="I10" s="21">
        <v>91</v>
      </c>
      <c r="J10" s="18">
        <v>484</v>
      </c>
      <c r="K10" s="20">
        <f t="shared" si="0"/>
        <v>36603</v>
      </c>
      <c r="L10" s="18">
        <v>17294</v>
      </c>
      <c r="M10" s="20">
        <f t="shared" si="1"/>
        <v>53897</v>
      </c>
    </row>
    <row r="11" spans="1:15" ht="16.5" x14ac:dyDescent="0.3">
      <c r="A11" s="13" t="s">
        <v>6</v>
      </c>
      <c r="B11" s="18">
        <v>509</v>
      </c>
      <c r="C11" s="18">
        <v>609</v>
      </c>
      <c r="D11" s="18">
        <v>781</v>
      </c>
      <c r="E11" s="18">
        <v>1144</v>
      </c>
      <c r="F11" s="18">
        <v>350</v>
      </c>
      <c r="G11" s="18">
        <v>2</v>
      </c>
      <c r="H11" s="18">
        <v>44</v>
      </c>
      <c r="I11" s="18">
        <v>39</v>
      </c>
      <c r="J11" s="18">
        <v>40</v>
      </c>
      <c r="K11" s="20">
        <f t="shared" si="0"/>
        <v>3518</v>
      </c>
      <c r="L11" s="18">
        <v>1998</v>
      </c>
      <c r="M11" s="20">
        <f t="shared" si="1"/>
        <v>5516</v>
      </c>
    </row>
    <row r="12" spans="1:15" ht="16.5" x14ac:dyDescent="0.3">
      <c r="A12" s="13" t="s">
        <v>7</v>
      </c>
      <c r="B12" s="18">
        <v>804</v>
      </c>
      <c r="C12" s="18">
        <v>707</v>
      </c>
      <c r="D12" s="18">
        <v>1605</v>
      </c>
      <c r="E12" s="18">
        <v>2367</v>
      </c>
      <c r="F12" s="18">
        <v>594</v>
      </c>
      <c r="G12" s="17">
        <v>1</v>
      </c>
      <c r="H12" s="19">
        <v>36</v>
      </c>
      <c r="I12" s="19">
        <v>52</v>
      </c>
      <c r="J12" s="19">
        <v>43</v>
      </c>
      <c r="K12" s="20">
        <f t="shared" si="0"/>
        <v>6209</v>
      </c>
      <c r="L12" s="18">
        <v>2795</v>
      </c>
      <c r="M12" s="20">
        <f t="shared" si="1"/>
        <v>9004</v>
      </c>
    </row>
    <row r="13" spans="1:15" ht="16.5" x14ac:dyDescent="0.3">
      <c r="A13" s="13" t="s">
        <v>8</v>
      </c>
      <c r="B13" s="18">
        <v>4015</v>
      </c>
      <c r="C13" s="18">
        <v>3653</v>
      </c>
      <c r="D13" s="18">
        <v>2527</v>
      </c>
      <c r="E13" s="18">
        <v>11650</v>
      </c>
      <c r="F13" s="18">
        <v>1871</v>
      </c>
      <c r="G13" s="18">
        <v>20</v>
      </c>
      <c r="H13" s="18">
        <v>136</v>
      </c>
      <c r="I13" s="21">
        <v>0</v>
      </c>
      <c r="J13" s="18">
        <v>187</v>
      </c>
      <c r="K13" s="20">
        <f t="shared" si="0"/>
        <v>24059</v>
      </c>
      <c r="L13" s="18">
        <v>9759</v>
      </c>
      <c r="M13" s="20">
        <f t="shared" si="1"/>
        <v>33818</v>
      </c>
    </row>
    <row r="14" spans="1:15" ht="16.5" x14ac:dyDescent="0.3">
      <c r="A14" s="13" t="s">
        <v>9</v>
      </c>
      <c r="B14" s="18">
        <v>7329</v>
      </c>
      <c r="C14" s="18">
        <v>6395</v>
      </c>
      <c r="D14" s="18">
        <v>3788</v>
      </c>
      <c r="E14" s="18">
        <v>14304</v>
      </c>
      <c r="F14" s="18">
        <v>2665</v>
      </c>
      <c r="G14" s="18">
        <v>12</v>
      </c>
      <c r="H14" s="18">
        <v>208</v>
      </c>
      <c r="I14" s="21">
        <v>13</v>
      </c>
      <c r="J14" s="18">
        <v>214</v>
      </c>
      <c r="K14" s="20">
        <f t="shared" si="0"/>
        <v>34928</v>
      </c>
      <c r="L14" s="18">
        <v>14821</v>
      </c>
      <c r="M14" s="20">
        <f t="shared" si="1"/>
        <v>49749</v>
      </c>
    </row>
    <row r="15" spans="1:15" ht="16.5" x14ac:dyDescent="0.3">
      <c r="A15" s="13" t="s">
        <v>10</v>
      </c>
      <c r="B15" s="18">
        <v>352</v>
      </c>
      <c r="C15" s="18">
        <v>491</v>
      </c>
      <c r="D15" s="18">
        <v>329</v>
      </c>
      <c r="E15" s="18">
        <v>1177</v>
      </c>
      <c r="F15" s="18">
        <v>257</v>
      </c>
      <c r="G15" s="17">
        <v>3</v>
      </c>
      <c r="H15" s="19">
        <v>22</v>
      </c>
      <c r="I15" s="19">
        <v>38</v>
      </c>
      <c r="J15" s="19">
        <v>22</v>
      </c>
      <c r="K15" s="20">
        <f t="shared" si="0"/>
        <v>2691</v>
      </c>
      <c r="L15" s="18">
        <v>1453</v>
      </c>
      <c r="M15" s="20">
        <f t="shared" si="1"/>
        <v>4144</v>
      </c>
    </row>
    <row r="16" spans="1:15" ht="16.5" x14ac:dyDescent="0.3">
      <c r="A16" s="13" t="s">
        <v>11</v>
      </c>
      <c r="B16" s="18">
        <v>11227</v>
      </c>
      <c r="C16" s="18">
        <v>8818</v>
      </c>
      <c r="D16" s="18">
        <v>6674</v>
      </c>
      <c r="E16" s="18">
        <v>27460</v>
      </c>
      <c r="F16" s="18">
        <v>3706</v>
      </c>
      <c r="G16" s="18">
        <v>42</v>
      </c>
      <c r="H16" s="18">
        <v>442</v>
      </c>
      <c r="I16" s="18">
        <v>393</v>
      </c>
      <c r="J16" s="18">
        <v>469</v>
      </c>
      <c r="K16" s="20">
        <f t="shared" si="0"/>
        <v>59231</v>
      </c>
      <c r="L16" s="18">
        <v>28742</v>
      </c>
      <c r="M16" s="20">
        <f t="shared" si="1"/>
        <v>87973</v>
      </c>
    </row>
    <row r="17" spans="1:13" ht="16.5" x14ac:dyDescent="0.3">
      <c r="A17" s="13" t="s">
        <v>12</v>
      </c>
      <c r="B17" s="18">
        <v>864</v>
      </c>
      <c r="C17" s="18">
        <v>1282</v>
      </c>
      <c r="D17" s="18">
        <v>3090</v>
      </c>
      <c r="E17" s="18">
        <v>6598</v>
      </c>
      <c r="F17" s="18">
        <v>895</v>
      </c>
      <c r="G17" s="18">
        <v>10</v>
      </c>
      <c r="H17" s="21">
        <v>6</v>
      </c>
      <c r="I17" s="21">
        <v>12</v>
      </c>
      <c r="J17" s="18">
        <v>248</v>
      </c>
      <c r="K17" s="20">
        <f t="shared" si="0"/>
        <v>13005</v>
      </c>
      <c r="L17" s="18">
        <v>5661</v>
      </c>
      <c r="M17" s="20">
        <f t="shared" si="1"/>
        <v>18666</v>
      </c>
    </row>
    <row r="18" spans="1:13" ht="16.5" x14ac:dyDescent="0.3">
      <c r="A18" s="13" t="s">
        <v>13</v>
      </c>
      <c r="B18" s="18">
        <v>3480</v>
      </c>
      <c r="C18" s="18">
        <v>1348</v>
      </c>
      <c r="D18" s="18">
        <v>1645</v>
      </c>
      <c r="E18" s="18">
        <v>1444</v>
      </c>
      <c r="F18" s="18">
        <v>587</v>
      </c>
      <c r="G18" s="18">
        <v>0</v>
      </c>
      <c r="H18" s="18">
        <v>54</v>
      </c>
      <c r="I18" s="18">
        <v>64</v>
      </c>
      <c r="J18" s="18">
        <v>38</v>
      </c>
      <c r="K18" s="20">
        <f t="shared" si="0"/>
        <v>8660</v>
      </c>
      <c r="L18" s="18">
        <v>3739</v>
      </c>
      <c r="M18" s="20">
        <f t="shared" si="1"/>
        <v>12399</v>
      </c>
    </row>
    <row r="19" spans="1:13" ht="16.5" x14ac:dyDescent="0.3">
      <c r="A19" s="13" t="s">
        <v>14</v>
      </c>
      <c r="B19" s="18">
        <v>2379</v>
      </c>
      <c r="C19" s="18">
        <v>1771</v>
      </c>
      <c r="D19" s="18">
        <v>2192</v>
      </c>
      <c r="E19" s="18">
        <v>3400</v>
      </c>
      <c r="F19" s="18">
        <v>901</v>
      </c>
      <c r="G19" s="17">
        <v>4</v>
      </c>
      <c r="H19" s="19">
        <v>84</v>
      </c>
      <c r="I19" s="19">
        <v>89</v>
      </c>
      <c r="J19" s="19">
        <v>85</v>
      </c>
      <c r="K19" s="20">
        <f t="shared" si="0"/>
        <v>10905</v>
      </c>
      <c r="L19" s="18">
        <v>4936</v>
      </c>
      <c r="M19" s="20">
        <f t="shared" si="1"/>
        <v>15841</v>
      </c>
    </row>
    <row r="20" spans="1:13" ht="16.5" x14ac:dyDescent="0.3">
      <c r="A20" s="13" t="s">
        <v>15</v>
      </c>
      <c r="B20" s="18">
        <v>1184</v>
      </c>
      <c r="C20" s="18">
        <v>1206</v>
      </c>
      <c r="D20" s="18">
        <v>1116</v>
      </c>
      <c r="E20" s="18">
        <v>3246</v>
      </c>
      <c r="F20" s="18">
        <v>1127</v>
      </c>
      <c r="G20" s="17">
        <v>1</v>
      </c>
      <c r="H20" s="19">
        <v>75</v>
      </c>
      <c r="I20" s="19">
        <v>48</v>
      </c>
      <c r="J20" s="19">
        <v>88</v>
      </c>
      <c r="K20" s="20">
        <f t="shared" si="0"/>
        <v>8091</v>
      </c>
      <c r="L20" s="18">
        <v>4432</v>
      </c>
      <c r="M20" s="20">
        <f t="shared" si="1"/>
        <v>12523</v>
      </c>
    </row>
    <row r="21" spans="1:13" ht="16.5" x14ac:dyDescent="0.3">
      <c r="A21" s="13" t="s">
        <v>16</v>
      </c>
      <c r="B21" s="18">
        <v>3917</v>
      </c>
      <c r="C21" s="18">
        <v>1570</v>
      </c>
      <c r="D21" s="18">
        <v>1226</v>
      </c>
      <c r="E21" s="18">
        <v>3019</v>
      </c>
      <c r="F21" s="18">
        <v>654</v>
      </c>
      <c r="G21" s="3">
        <v>6</v>
      </c>
      <c r="H21" s="18">
        <v>74</v>
      </c>
      <c r="I21" s="18">
        <v>99</v>
      </c>
      <c r="J21" s="18">
        <v>71</v>
      </c>
      <c r="K21" s="20">
        <f t="shared" si="0"/>
        <v>10636</v>
      </c>
      <c r="L21" s="18">
        <v>4937</v>
      </c>
      <c r="M21" s="20">
        <f t="shared" si="1"/>
        <v>15573</v>
      </c>
    </row>
    <row r="22" spans="1:13" ht="16.5" x14ac:dyDescent="0.3">
      <c r="A22" s="13" t="s">
        <v>17</v>
      </c>
      <c r="B22" s="18">
        <v>2566</v>
      </c>
      <c r="C22" s="18">
        <v>2575</v>
      </c>
      <c r="D22" s="18">
        <v>1733</v>
      </c>
      <c r="E22" s="18">
        <v>7113</v>
      </c>
      <c r="F22" s="18">
        <v>2173</v>
      </c>
      <c r="G22" s="18">
        <v>8</v>
      </c>
      <c r="H22" s="21">
        <v>388</v>
      </c>
      <c r="I22" s="21">
        <v>0</v>
      </c>
      <c r="J22" s="21">
        <v>0</v>
      </c>
      <c r="K22" s="20">
        <f t="shared" si="0"/>
        <v>16556</v>
      </c>
      <c r="L22" s="18">
        <v>8138</v>
      </c>
      <c r="M22" s="20">
        <f t="shared" si="1"/>
        <v>24694</v>
      </c>
    </row>
    <row r="23" spans="1:13" ht="16.5" x14ac:dyDescent="0.3">
      <c r="A23" s="13" t="s">
        <v>18</v>
      </c>
      <c r="B23" s="18">
        <v>1077</v>
      </c>
      <c r="C23" s="18">
        <v>1241</v>
      </c>
      <c r="D23" s="18">
        <v>1053</v>
      </c>
      <c r="E23" s="18">
        <v>4923</v>
      </c>
      <c r="F23" s="18">
        <v>1315</v>
      </c>
      <c r="G23" s="18">
        <v>0</v>
      </c>
      <c r="H23" s="19">
        <v>81</v>
      </c>
      <c r="I23" s="19">
        <v>95</v>
      </c>
      <c r="J23" s="19">
        <v>79</v>
      </c>
      <c r="K23" s="20">
        <f t="shared" si="0"/>
        <v>9864</v>
      </c>
      <c r="L23" s="18">
        <v>4649</v>
      </c>
      <c r="M23" s="20">
        <f t="shared" si="1"/>
        <v>14513</v>
      </c>
    </row>
    <row r="24" spans="1:13" ht="16.5" x14ac:dyDescent="0.3">
      <c r="A24" s="13" t="s">
        <v>19</v>
      </c>
      <c r="B24" s="18">
        <v>5797</v>
      </c>
      <c r="C24" s="18">
        <v>4922</v>
      </c>
      <c r="D24" s="18">
        <v>3168</v>
      </c>
      <c r="E24" s="18">
        <v>9631</v>
      </c>
      <c r="F24" s="18">
        <v>1995</v>
      </c>
      <c r="G24" s="17">
        <v>21</v>
      </c>
      <c r="H24" s="21">
        <v>15</v>
      </c>
      <c r="I24" s="21">
        <v>0</v>
      </c>
      <c r="J24" s="21">
        <v>191</v>
      </c>
      <c r="K24" s="20">
        <f t="shared" si="0"/>
        <v>25740</v>
      </c>
      <c r="L24" s="18">
        <v>11392</v>
      </c>
      <c r="M24" s="20">
        <f t="shared" si="1"/>
        <v>37132</v>
      </c>
    </row>
    <row r="25" spans="1:13" ht="16.5" x14ac:dyDescent="0.3">
      <c r="A25" s="13" t="s">
        <v>20</v>
      </c>
      <c r="B25" s="18">
        <v>709</v>
      </c>
      <c r="C25" s="18">
        <v>455</v>
      </c>
      <c r="D25" s="18">
        <v>947</v>
      </c>
      <c r="E25" s="18">
        <v>1675</v>
      </c>
      <c r="F25" s="18">
        <v>464</v>
      </c>
      <c r="G25" s="18">
        <v>1</v>
      </c>
      <c r="H25" s="17">
        <v>25</v>
      </c>
      <c r="I25" s="19">
        <v>43</v>
      </c>
      <c r="J25" s="19">
        <v>32</v>
      </c>
      <c r="K25" s="20">
        <f t="shared" si="0"/>
        <v>4351</v>
      </c>
      <c r="L25" s="18">
        <v>2128</v>
      </c>
      <c r="M25" s="20">
        <f t="shared" si="1"/>
        <v>6479</v>
      </c>
    </row>
    <row r="26" spans="1:13" ht="16.5" x14ac:dyDescent="0.3">
      <c r="A26" s="13" t="s">
        <v>21</v>
      </c>
      <c r="B26" s="18">
        <v>883</v>
      </c>
      <c r="C26" s="18">
        <v>899</v>
      </c>
      <c r="D26" s="18">
        <v>612</v>
      </c>
      <c r="E26" s="18">
        <v>1777</v>
      </c>
      <c r="F26" s="18">
        <v>703</v>
      </c>
      <c r="G26" s="17">
        <v>4</v>
      </c>
      <c r="H26" s="19">
        <v>30</v>
      </c>
      <c r="I26" s="19">
        <v>56</v>
      </c>
      <c r="J26" s="19">
        <v>62</v>
      </c>
      <c r="K26" s="20">
        <f t="shared" si="0"/>
        <v>5026</v>
      </c>
      <c r="L26" s="18">
        <v>2721</v>
      </c>
      <c r="M26" s="20">
        <f t="shared" si="1"/>
        <v>7747</v>
      </c>
    </row>
    <row r="27" spans="1:13" ht="16.5" x14ac:dyDescent="0.3">
      <c r="A27" s="13" t="s">
        <v>22</v>
      </c>
      <c r="B27" s="18">
        <v>2499</v>
      </c>
      <c r="C27" s="18">
        <v>5935</v>
      </c>
      <c r="D27" s="18">
        <v>3788</v>
      </c>
      <c r="E27" s="18">
        <v>15254</v>
      </c>
      <c r="F27" s="18">
        <v>5544</v>
      </c>
      <c r="G27" s="17">
        <v>4</v>
      </c>
      <c r="H27" s="18">
        <v>257</v>
      </c>
      <c r="I27" s="18">
        <v>307</v>
      </c>
      <c r="J27" s="18">
        <v>264</v>
      </c>
      <c r="K27" s="20">
        <f t="shared" si="0"/>
        <v>33852</v>
      </c>
      <c r="L27" s="18">
        <v>17023</v>
      </c>
      <c r="M27" s="20">
        <f t="shared" si="1"/>
        <v>50875</v>
      </c>
    </row>
    <row r="28" spans="1:13" ht="16.5" x14ac:dyDescent="0.3">
      <c r="A28" s="13" t="s">
        <v>23</v>
      </c>
      <c r="B28" s="18">
        <v>1160</v>
      </c>
      <c r="C28" s="18">
        <v>1452</v>
      </c>
      <c r="D28" s="18">
        <v>2186</v>
      </c>
      <c r="E28" s="18">
        <v>5807</v>
      </c>
      <c r="F28" s="18">
        <v>1122</v>
      </c>
      <c r="G28" s="18">
        <v>6</v>
      </c>
      <c r="H28" s="18">
        <v>129</v>
      </c>
      <c r="I28" s="21">
        <v>47</v>
      </c>
      <c r="J28" s="18">
        <v>162</v>
      </c>
      <c r="K28" s="20">
        <f t="shared" si="0"/>
        <v>12071</v>
      </c>
      <c r="L28" s="18">
        <v>5939</v>
      </c>
      <c r="M28" s="20">
        <f t="shared" si="1"/>
        <v>18010</v>
      </c>
    </row>
    <row r="29" spans="1:13" ht="16.5" x14ac:dyDescent="0.3">
      <c r="A29" s="13" t="s">
        <v>24</v>
      </c>
      <c r="B29" s="18">
        <v>9986</v>
      </c>
      <c r="C29" s="18">
        <v>20402</v>
      </c>
      <c r="D29" s="18">
        <v>15570</v>
      </c>
      <c r="E29" s="18">
        <v>25608</v>
      </c>
      <c r="F29" s="18">
        <v>9728</v>
      </c>
      <c r="G29" s="18">
        <v>189</v>
      </c>
      <c r="H29" s="18">
        <v>403</v>
      </c>
      <c r="I29" s="18">
        <v>485</v>
      </c>
      <c r="J29" s="18">
        <v>451</v>
      </c>
      <c r="K29" s="20">
        <f t="shared" si="0"/>
        <v>82822</v>
      </c>
      <c r="L29" s="18">
        <v>39243</v>
      </c>
      <c r="M29" s="20">
        <f t="shared" si="1"/>
        <v>122065</v>
      </c>
    </row>
    <row r="30" spans="1:13" ht="16.5" x14ac:dyDescent="0.3">
      <c r="A30" s="13" t="s">
        <v>25</v>
      </c>
      <c r="B30" s="18">
        <v>1223</v>
      </c>
      <c r="C30" s="18">
        <v>1943</v>
      </c>
      <c r="D30" s="18">
        <v>2896</v>
      </c>
      <c r="E30" s="18">
        <v>7503</v>
      </c>
      <c r="F30" s="18">
        <v>1373</v>
      </c>
      <c r="G30" s="18">
        <v>4</v>
      </c>
      <c r="H30" s="21">
        <v>31</v>
      </c>
      <c r="I30" s="21">
        <v>25</v>
      </c>
      <c r="J30" s="18">
        <v>210</v>
      </c>
      <c r="K30" s="20">
        <f t="shared" si="0"/>
        <v>15208</v>
      </c>
      <c r="L30" s="18">
        <v>6202</v>
      </c>
      <c r="M30" s="20">
        <f t="shared" si="1"/>
        <v>21410</v>
      </c>
    </row>
    <row r="31" spans="1:13" ht="16.5" x14ac:dyDescent="0.3">
      <c r="A31" s="13" t="s">
        <v>26</v>
      </c>
      <c r="B31" s="18">
        <v>755</v>
      </c>
      <c r="C31" s="18">
        <v>651</v>
      </c>
      <c r="D31" s="18">
        <v>1349</v>
      </c>
      <c r="E31" s="18">
        <v>1809</v>
      </c>
      <c r="F31" s="18">
        <v>383</v>
      </c>
      <c r="G31" s="18">
        <v>3</v>
      </c>
      <c r="H31" s="19">
        <v>47</v>
      </c>
      <c r="I31" s="17">
        <v>45</v>
      </c>
      <c r="J31" s="19">
        <v>60</v>
      </c>
      <c r="K31" s="20">
        <f t="shared" si="0"/>
        <v>5102</v>
      </c>
      <c r="L31" s="18">
        <v>2472</v>
      </c>
      <c r="M31" s="20">
        <f t="shared" si="1"/>
        <v>7574</v>
      </c>
    </row>
    <row r="32" spans="1:13" ht="16.5" x14ac:dyDescent="0.3">
      <c r="A32" s="13" t="s">
        <v>27</v>
      </c>
      <c r="B32" s="18">
        <v>9067</v>
      </c>
      <c r="C32" s="18">
        <v>8085</v>
      </c>
      <c r="D32" s="18">
        <v>8921</v>
      </c>
      <c r="E32" s="18">
        <v>30324</v>
      </c>
      <c r="F32" s="18">
        <v>4803</v>
      </c>
      <c r="G32" s="17">
        <v>27</v>
      </c>
      <c r="H32" s="21">
        <v>1084</v>
      </c>
      <c r="I32" s="21">
        <v>0</v>
      </c>
      <c r="J32" s="21">
        <v>1</v>
      </c>
      <c r="K32" s="20">
        <f t="shared" si="0"/>
        <v>62312</v>
      </c>
      <c r="L32" s="18">
        <v>30453</v>
      </c>
      <c r="M32" s="20">
        <f t="shared" si="1"/>
        <v>92765</v>
      </c>
    </row>
    <row r="33" spans="1:13" ht="16.5" x14ac:dyDescent="0.3">
      <c r="A33" s="13" t="s">
        <v>28</v>
      </c>
      <c r="B33" s="18">
        <v>1218</v>
      </c>
      <c r="C33" s="18">
        <v>987</v>
      </c>
      <c r="D33" s="18">
        <v>1151</v>
      </c>
      <c r="E33" s="18">
        <v>2680</v>
      </c>
      <c r="F33" s="18">
        <v>550</v>
      </c>
      <c r="G33" s="18">
        <v>1</v>
      </c>
      <c r="H33" s="18">
        <v>53</v>
      </c>
      <c r="I33" s="21">
        <v>17</v>
      </c>
      <c r="J33" s="18">
        <v>38</v>
      </c>
      <c r="K33" s="20">
        <f t="shared" si="0"/>
        <v>6695</v>
      </c>
      <c r="L33" s="18">
        <v>2877</v>
      </c>
      <c r="M33" s="20">
        <f t="shared" si="1"/>
        <v>9572</v>
      </c>
    </row>
    <row r="34" spans="1:13" ht="16.5" x14ac:dyDescent="0.3">
      <c r="A34" s="13" t="s">
        <v>29</v>
      </c>
      <c r="B34" s="18">
        <v>2203</v>
      </c>
      <c r="C34" s="18">
        <v>3567</v>
      </c>
      <c r="D34" s="18">
        <v>1227</v>
      </c>
      <c r="E34" s="18">
        <v>4938</v>
      </c>
      <c r="F34" s="18">
        <v>715</v>
      </c>
      <c r="G34" s="18">
        <v>8</v>
      </c>
      <c r="H34" s="18">
        <v>61</v>
      </c>
      <c r="I34" s="18">
        <v>115</v>
      </c>
      <c r="J34" s="18">
        <v>115</v>
      </c>
      <c r="K34" s="20">
        <f t="shared" si="0"/>
        <v>12949</v>
      </c>
      <c r="L34" s="18">
        <v>5879</v>
      </c>
      <c r="M34" s="20">
        <f t="shared" si="1"/>
        <v>18828</v>
      </c>
    </row>
    <row r="35" spans="1:13" ht="16.5" x14ac:dyDescent="0.3">
      <c r="A35" s="13" t="s">
        <v>30</v>
      </c>
      <c r="B35" s="18">
        <v>3459</v>
      </c>
      <c r="C35" s="18">
        <v>3142</v>
      </c>
      <c r="D35" s="18">
        <v>3745</v>
      </c>
      <c r="E35" s="18">
        <v>3018</v>
      </c>
      <c r="F35" s="18">
        <v>1748</v>
      </c>
      <c r="G35" s="18">
        <v>0</v>
      </c>
      <c r="H35" s="21">
        <v>0</v>
      </c>
      <c r="I35" s="21">
        <v>0</v>
      </c>
      <c r="J35" s="21">
        <v>0</v>
      </c>
      <c r="K35" s="20">
        <f t="shared" si="0"/>
        <v>15112</v>
      </c>
      <c r="L35" s="18">
        <v>6952</v>
      </c>
      <c r="M35" s="20">
        <f t="shared" si="1"/>
        <v>22064</v>
      </c>
    </row>
    <row r="36" spans="1:13" ht="16.5" x14ac:dyDescent="0.3">
      <c r="A36" s="13" t="s">
        <v>31</v>
      </c>
      <c r="B36" s="18">
        <v>1663</v>
      </c>
      <c r="C36" s="18">
        <v>2961</v>
      </c>
      <c r="D36" s="18">
        <v>3195</v>
      </c>
      <c r="E36" s="18">
        <v>4929</v>
      </c>
      <c r="F36" s="18">
        <v>1400</v>
      </c>
      <c r="G36" s="18">
        <v>15</v>
      </c>
      <c r="H36" s="18">
        <v>76</v>
      </c>
      <c r="I36" s="18">
        <v>104</v>
      </c>
      <c r="J36" s="18">
        <v>133</v>
      </c>
      <c r="K36" s="20">
        <f t="shared" si="0"/>
        <v>14476</v>
      </c>
      <c r="L36" s="18">
        <v>6837</v>
      </c>
      <c r="M36" s="20">
        <f t="shared" si="1"/>
        <v>21313</v>
      </c>
    </row>
    <row r="37" spans="1:13" ht="16.5" x14ac:dyDescent="0.3">
      <c r="A37" s="13" t="s">
        <v>32</v>
      </c>
      <c r="B37" s="18">
        <v>790</v>
      </c>
      <c r="C37" s="18">
        <v>694</v>
      </c>
      <c r="D37" s="18">
        <v>514</v>
      </c>
      <c r="E37" s="18">
        <v>1771</v>
      </c>
      <c r="F37" s="18">
        <v>608</v>
      </c>
      <c r="G37" s="18">
        <v>2</v>
      </c>
      <c r="H37" s="19">
        <v>39</v>
      </c>
      <c r="I37" s="19">
        <v>51</v>
      </c>
      <c r="J37" s="19">
        <v>49</v>
      </c>
      <c r="K37" s="20">
        <f t="shared" si="0"/>
        <v>4518</v>
      </c>
      <c r="L37" s="18">
        <v>2571</v>
      </c>
      <c r="M37" s="20">
        <f t="shared" si="1"/>
        <v>7089</v>
      </c>
    </row>
    <row r="38" spans="1:13" ht="16.5" x14ac:dyDescent="0.3">
      <c r="A38" s="13" t="s">
        <v>33</v>
      </c>
      <c r="B38" s="18">
        <v>4937</v>
      </c>
      <c r="C38" s="18">
        <v>7168</v>
      </c>
      <c r="D38" s="18">
        <v>7043</v>
      </c>
      <c r="E38" s="18">
        <v>23207</v>
      </c>
      <c r="F38" s="18">
        <v>4002</v>
      </c>
      <c r="G38" s="17">
        <v>65</v>
      </c>
      <c r="H38" s="18">
        <v>121</v>
      </c>
      <c r="I38" s="18">
        <v>295</v>
      </c>
      <c r="J38" s="18">
        <v>177</v>
      </c>
      <c r="K38" s="20">
        <f t="shared" si="0"/>
        <v>47015</v>
      </c>
      <c r="L38" s="18">
        <v>20114</v>
      </c>
      <c r="M38" s="20">
        <f t="shared" si="1"/>
        <v>67129</v>
      </c>
    </row>
    <row r="39" spans="1:13" ht="16.5" x14ac:dyDescent="0.3">
      <c r="A39" s="13" t="s">
        <v>36</v>
      </c>
      <c r="B39" s="18">
        <v>128</v>
      </c>
      <c r="C39" s="18">
        <v>134</v>
      </c>
      <c r="D39" s="18">
        <v>279</v>
      </c>
      <c r="E39" s="18">
        <v>672</v>
      </c>
      <c r="F39" s="18">
        <v>169</v>
      </c>
      <c r="G39" s="18">
        <v>0</v>
      </c>
      <c r="H39" s="19">
        <v>10</v>
      </c>
      <c r="I39" s="19">
        <v>16</v>
      </c>
      <c r="J39" s="19">
        <v>28</v>
      </c>
      <c r="K39" s="20">
        <f t="shared" si="0"/>
        <v>1436</v>
      </c>
      <c r="L39" s="18">
        <v>976</v>
      </c>
      <c r="M39" s="20">
        <f t="shared" si="1"/>
        <v>2412</v>
      </c>
    </row>
    <row r="40" spans="1:13" ht="16.5" x14ac:dyDescent="0.3">
      <c r="A40" s="13" t="s">
        <v>34</v>
      </c>
      <c r="B40" s="18">
        <v>1133</v>
      </c>
      <c r="C40" s="18">
        <v>1226</v>
      </c>
      <c r="D40" s="18">
        <v>1247</v>
      </c>
      <c r="E40" s="18">
        <v>4349</v>
      </c>
      <c r="F40" s="18">
        <v>1314</v>
      </c>
      <c r="G40" s="17">
        <v>0</v>
      </c>
      <c r="H40" s="19">
        <v>77</v>
      </c>
      <c r="I40" s="19">
        <v>104</v>
      </c>
      <c r="J40" s="19">
        <v>75</v>
      </c>
      <c r="K40" s="20">
        <f t="shared" si="0"/>
        <v>9525</v>
      </c>
      <c r="L40" s="18">
        <v>4913</v>
      </c>
      <c r="M40" s="20">
        <f t="shared" si="1"/>
        <v>14438</v>
      </c>
    </row>
    <row r="41" spans="1:13" ht="16.5" x14ac:dyDescent="0.3">
      <c r="A41" s="13" t="s">
        <v>35</v>
      </c>
      <c r="B41" s="18">
        <v>1399</v>
      </c>
      <c r="C41" s="18">
        <v>876</v>
      </c>
      <c r="D41" s="18">
        <v>1189</v>
      </c>
      <c r="E41" s="18">
        <v>3082</v>
      </c>
      <c r="F41" s="18">
        <v>670</v>
      </c>
      <c r="G41" s="17">
        <v>3</v>
      </c>
      <c r="H41" s="19">
        <v>65</v>
      </c>
      <c r="I41" s="19">
        <v>68</v>
      </c>
      <c r="J41" s="19">
        <v>67</v>
      </c>
      <c r="K41" s="20">
        <f t="shared" si="0"/>
        <v>7419</v>
      </c>
      <c r="L41" s="18">
        <v>3891</v>
      </c>
      <c r="M41" s="20">
        <f t="shared" si="1"/>
        <v>11310</v>
      </c>
    </row>
    <row r="42" spans="1:13" ht="16.5" x14ac:dyDescent="0.3">
      <c r="A42" s="13" t="s">
        <v>37</v>
      </c>
      <c r="B42" s="18">
        <v>883</v>
      </c>
      <c r="C42" s="18">
        <v>940</v>
      </c>
      <c r="D42" s="18">
        <v>1347</v>
      </c>
      <c r="E42" s="18">
        <v>3980</v>
      </c>
      <c r="F42" s="18">
        <v>1030</v>
      </c>
      <c r="G42" s="17">
        <v>11</v>
      </c>
      <c r="H42" s="18">
        <v>34</v>
      </c>
      <c r="I42" s="18">
        <v>62</v>
      </c>
      <c r="J42" s="18">
        <v>59</v>
      </c>
      <c r="K42" s="20">
        <f t="shared" si="0"/>
        <v>8346</v>
      </c>
      <c r="L42" s="18">
        <v>3542</v>
      </c>
      <c r="M42" s="20">
        <f t="shared" si="1"/>
        <v>11888</v>
      </c>
    </row>
    <row r="43" spans="1:13" ht="16.5" x14ac:dyDescent="0.3">
      <c r="A43" s="13" t="s">
        <v>38</v>
      </c>
      <c r="B43" s="18">
        <v>835</v>
      </c>
      <c r="C43" s="18">
        <v>1831</v>
      </c>
      <c r="D43" s="18">
        <v>4579</v>
      </c>
      <c r="E43" s="18">
        <v>5373</v>
      </c>
      <c r="F43" s="18">
        <v>738</v>
      </c>
      <c r="G43" s="18">
        <v>24</v>
      </c>
      <c r="H43" s="21">
        <v>0</v>
      </c>
      <c r="I43" s="21">
        <v>61</v>
      </c>
      <c r="J43" s="18">
        <v>245</v>
      </c>
      <c r="K43" s="20">
        <f t="shared" si="0"/>
        <v>13686</v>
      </c>
      <c r="L43" s="18">
        <v>7227</v>
      </c>
      <c r="M43" s="20">
        <f t="shared" si="1"/>
        <v>20913</v>
      </c>
    </row>
    <row r="44" spans="1:13" ht="16.5" x14ac:dyDescent="0.3">
      <c r="A44" s="13" t="s">
        <v>39</v>
      </c>
      <c r="B44" s="18">
        <v>3285</v>
      </c>
      <c r="C44" s="18">
        <v>4280</v>
      </c>
      <c r="D44" s="18">
        <v>3092</v>
      </c>
      <c r="E44" s="18">
        <v>9702</v>
      </c>
      <c r="F44" s="18">
        <v>2476</v>
      </c>
      <c r="G44" s="18">
        <v>14</v>
      </c>
      <c r="H44" s="18">
        <v>229</v>
      </c>
      <c r="I44" s="21">
        <v>76</v>
      </c>
      <c r="J44" s="18">
        <v>275</v>
      </c>
      <c r="K44" s="20">
        <f t="shared" si="0"/>
        <v>23429</v>
      </c>
      <c r="L44" s="18">
        <v>11680</v>
      </c>
      <c r="M44" s="20">
        <f t="shared" si="1"/>
        <v>35109</v>
      </c>
    </row>
    <row r="45" spans="1:13" ht="16.5" x14ac:dyDescent="0.3">
      <c r="A45" s="13" t="s">
        <v>40</v>
      </c>
      <c r="B45" s="18">
        <v>1794</v>
      </c>
      <c r="C45" s="18">
        <v>5608</v>
      </c>
      <c r="D45" s="18">
        <v>4278</v>
      </c>
      <c r="E45" s="18">
        <v>5546</v>
      </c>
      <c r="F45" s="18">
        <v>1780</v>
      </c>
      <c r="G45" s="18">
        <v>35</v>
      </c>
      <c r="H45" s="18">
        <v>107</v>
      </c>
      <c r="I45" s="21">
        <v>87</v>
      </c>
      <c r="J45" s="18">
        <v>149</v>
      </c>
      <c r="K45" s="20">
        <f t="shared" si="0"/>
        <v>19384</v>
      </c>
      <c r="L45" s="18">
        <v>9159</v>
      </c>
      <c r="M45" s="20">
        <f t="shared" si="1"/>
        <v>28543</v>
      </c>
    </row>
    <row r="46" spans="1:13" ht="16.5" x14ac:dyDescent="0.3">
      <c r="A46" s="13" t="s">
        <v>41</v>
      </c>
      <c r="B46" s="18">
        <v>12017</v>
      </c>
      <c r="C46" s="18">
        <v>15065</v>
      </c>
      <c r="D46" s="18">
        <v>10119</v>
      </c>
      <c r="E46" s="18">
        <v>27108</v>
      </c>
      <c r="F46" s="18">
        <v>9224</v>
      </c>
      <c r="G46" s="18">
        <v>92</v>
      </c>
      <c r="H46" s="18">
        <v>289</v>
      </c>
      <c r="I46" s="18">
        <v>366</v>
      </c>
      <c r="J46" s="18">
        <v>378</v>
      </c>
      <c r="K46" s="20">
        <f t="shared" si="0"/>
        <v>74658</v>
      </c>
      <c r="L46" s="18">
        <v>35393</v>
      </c>
      <c r="M46" s="20">
        <f t="shared" si="1"/>
        <v>110051</v>
      </c>
    </row>
    <row r="47" spans="1:13" ht="16.5" x14ac:dyDescent="0.3">
      <c r="A47" s="13" t="s">
        <v>42</v>
      </c>
      <c r="B47" s="18">
        <v>496</v>
      </c>
      <c r="C47" s="18">
        <v>529</v>
      </c>
      <c r="D47" s="18">
        <v>772</v>
      </c>
      <c r="E47" s="18">
        <v>2103</v>
      </c>
      <c r="F47" s="18">
        <v>367</v>
      </c>
      <c r="G47" s="18">
        <v>6</v>
      </c>
      <c r="H47" s="18">
        <v>17</v>
      </c>
      <c r="I47" s="18">
        <v>29</v>
      </c>
      <c r="J47" s="18">
        <v>34</v>
      </c>
      <c r="K47" s="20">
        <f t="shared" si="0"/>
        <v>4353</v>
      </c>
      <c r="L47" s="18">
        <v>2051</v>
      </c>
      <c r="M47" s="20">
        <f t="shared" si="1"/>
        <v>6404</v>
      </c>
    </row>
    <row r="48" spans="1:13" ht="16.5" x14ac:dyDescent="0.3">
      <c r="A48" s="13" t="s">
        <v>43</v>
      </c>
      <c r="B48" s="18">
        <v>4187</v>
      </c>
      <c r="C48" s="18">
        <v>8508</v>
      </c>
      <c r="D48" s="18">
        <v>9009</v>
      </c>
      <c r="E48" s="18">
        <v>34239</v>
      </c>
      <c r="F48" s="18">
        <v>5303</v>
      </c>
      <c r="G48" s="18">
        <v>92</v>
      </c>
      <c r="H48" s="18">
        <v>238</v>
      </c>
      <c r="I48" s="18">
        <v>268</v>
      </c>
      <c r="J48" s="18">
        <v>635</v>
      </c>
      <c r="K48" s="20">
        <f t="shared" si="0"/>
        <v>62479</v>
      </c>
      <c r="L48" s="18">
        <v>29247</v>
      </c>
      <c r="M48" s="20">
        <f t="shared" si="1"/>
        <v>91726</v>
      </c>
    </row>
    <row r="49" spans="1:13" ht="16.5" x14ac:dyDescent="0.3">
      <c r="A49" s="13" t="s">
        <v>44</v>
      </c>
      <c r="B49" s="18">
        <v>2110</v>
      </c>
      <c r="C49" s="18">
        <v>3085</v>
      </c>
      <c r="D49" s="18">
        <v>4305</v>
      </c>
      <c r="E49" s="18">
        <v>12081</v>
      </c>
      <c r="F49" s="18">
        <v>3547</v>
      </c>
      <c r="G49" s="18">
        <v>8</v>
      </c>
      <c r="H49" s="21">
        <v>0</v>
      </c>
      <c r="I49" s="21">
        <v>0</v>
      </c>
      <c r="J49" s="21">
        <v>610</v>
      </c>
      <c r="K49" s="20">
        <f t="shared" si="0"/>
        <v>25746</v>
      </c>
      <c r="L49" s="18">
        <v>11795</v>
      </c>
      <c r="M49" s="20">
        <f t="shared" si="1"/>
        <v>37541</v>
      </c>
    </row>
    <row r="50" spans="1:13" ht="16.5" x14ac:dyDescent="0.3">
      <c r="A50" s="13" t="s">
        <v>45</v>
      </c>
      <c r="B50" s="18">
        <v>321</v>
      </c>
      <c r="C50" s="18">
        <v>532</v>
      </c>
      <c r="D50" s="18">
        <v>819</v>
      </c>
      <c r="E50" s="18">
        <v>4283</v>
      </c>
      <c r="F50" s="18">
        <v>453</v>
      </c>
      <c r="G50" s="18">
        <v>4</v>
      </c>
      <c r="H50" s="19">
        <v>24</v>
      </c>
      <c r="I50" s="19">
        <v>36</v>
      </c>
      <c r="J50" s="19">
        <v>79</v>
      </c>
      <c r="K50" s="20">
        <f t="shared" si="0"/>
        <v>6551</v>
      </c>
      <c r="L50" s="18">
        <v>3272</v>
      </c>
      <c r="M50" s="20">
        <f t="shared" si="1"/>
        <v>9823</v>
      </c>
    </row>
    <row r="51" spans="1:13" ht="16.5" x14ac:dyDescent="0.3">
      <c r="A51" s="13" t="s">
        <v>46</v>
      </c>
      <c r="B51" s="18">
        <v>1013</v>
      </c>
      <c r="C51" s="18">
        <v>1126</v>
      </c>
      <c r="D51" s="18">
        <v>1254</v>
      </c>
      <c r="E51" s="18">
        <v>3354</v>
      </c>
      <c r="F51" s="18">
        <v>1037</v>
      </c>
      <c r="G51" s="17">
        <v>1</v>
      </c>
      <c r="H51" s="18">
        <v>93</v>
      </c>
      <c r="I51" s="18">
        <v>90</v>
      </c>
      <c r="J51" s="18">
        <v>89</v>
      </c>
      <c r="K51" s="20">
        <f t="shared" si="0"/>
        <v>8057</v>
      </c>
      <c r="L51" s="18">
        <v>4797</v>
      </c>
      <c r="M51" s="20">
        <f t="shared" si="1"/>
        <v>12854</v>
      </c>
    </row>
    <row r="52" spans="1:13" ht="16.5" x14ac:dyDescent="0.3">
      <c r="A52" s="13" t="s">
        <v>47</v>
      </c>
      <c r="B52" s="18">
        <v>9532</v>
      </c>
      <c r="C52" s="18">
        <v>7884</v>
      </c>
      <c r="D52" s="18">
        <v>14290</v>
      </c>
      <c r="E52" s="18">
        <v>5212</v>
      </c>
      <c r="F52" s="18">
        <v>2536</v>
      </c>
      <c r="G52" s="18">
        <v>9</v>
      </c>
      <c r="H52" s="21">
        <v>0</v>
      </c>
      <c r="I52" s="21">
        <v>0</v>
      </c>
      <c r="J52" s="21">
        <v>0</v>
      </c>
      <c r="K52" s="20">
        <f>SUM(B52:J52)</f>
        <v>39463</v>
      </c>
      <c r="L52" s="18">
        <v>18234</v>
      </c>
      <c r="M52" s="20">
        <f t="shared" si="1"/>
        <v>57697</v>
      </c>
    </row>
    <row r="53" spans="1:13" ht="16.5" x14ac:dyDescent="0.2">
      <c r="A53" s="9" t="s">
        <v>48</v>
      </c>
      <c r="B53" s="22">
        <f>SUM(B7:B52)</f>
        <v>136010</v>
      </c>
      <c r="C53" s="22">
        <f t="shared" ref="C53:M53" si="2">SUM(C7:C52)</f>
        <v>160885</v>
      </c>
      <c r="D53" s="22">
        <f t="shared" si="2"/>
        <v>153609</v>
      </c>
      <c r="E53" s="22">
        <f>SUM(E7:E52)</f>
        <v>375246</v>
      </c>
      <c r="F53" s="22">
        <f t="shared" si="2"/>
        <v>91722</v>
      </c>
      <c r="G53" s="22">
        <f t="shared" si="2"/>
        <v>829</v>
      </c>
      <c r="H53" s="22">
        <f t="shared" si="2"/>
        <v>5319</v>
      </c>
      <c r="I53" s="22">
        <f t="shared" si="2"/>
        <v>3983</v>
      </c>
      <c r="J53" s="22">
        <f t="shared" si="2"/>
        <v>7087</v>
      </c>
      <c r="K53" s="22">
        <f t="shared" si="2"/>
        <v>934690</v>
      </c>
      <c r="L53" s="22">
        <f t="shared" si="2"/>
        <v>440644</v>
      </c>
      <c r="M53" s="22">
        <f t="shared" si="2"/>
        <v>1375334</v>
      </c>
    </row>
    <row r="54" spans="1:13" ht="16.5" x14ac:dyDescent="0.2">
      <c r="A54" s="7" t="s">
        <v>56</v>
      </c>
      <c r="B54" s="6"/>
      <c r="C54" s="6"/>
      <c r="D54" s="6"/>
      <c r="E54" s="6"/>
      <c r="F54" s="6"/>
      <c r="G54" s="6"/>
      <c r="H54" s="6"/>
      <c r="I54" s="6"/>
      <c r="J54" s="6"/>
      <c r="K54" s="5"/>
      <c r="L54" s="5"/>
      <c r="M54" s="10">
        <f>K53/M53</f>
        <v>0.67960946213792428</v>
      </c>
    </row>
    <row r="55" spans="1:13" ht="16.5" x14ac:dyDescent="0.3">
      <c r="A55" s="8" t="s">
        <v>58</v>
      </c>
      <c r="B55" s="6"/>
      <c r="C55" s="6"/>
      <c r="D55" s="6"/>
      <c r="E55" s="6"/>
      <c r="F55" s="6"/>
      <c r="G55" s="6"/>
      <c r="H55" s="6"/>
      <c r="I55" s="6"/>
      <c r="J55" s="6"/>
      <c r="K55" s="5"/>
      <c r="L55" s="5"/>
      <c r="M55" s="11"/>
    </row>
    <row r="56" spans="1:13" x14ac:dyDescent="0.2">
      <c r="A56" s="31">
        <v>44243</v>
      </c>
      <c r="C56" s="1"/>
      <c r="F56" s="2"/>
    </row>
  </sheetData>
  <mergeCells count="4">
    <mergeCell ref="A2:A5"/>
    <mergeCell ref="B2:M3"/>
    <mergeCell ref="B4:G4"/>
    <mergeCell ref="H4:J4"/>
  </mergeCells>
  <pageMargins left="0.25" right="0.25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Tapley</dc:creator>
  <cp:lastModifiedBy>Stacey M. Shull, MSPH</cp:lastModifiedBy>
  <cp:lastPrinted>2019-10-08T19:18:27Z</cp:lastPrinted>
  <dcterms:created xsi:type="dcterms:W3CDTF">2015-05-12T15:22:10Z</dcterms:created>
  <dcterms:modified xsi:type="dcterms:W3CDTF">2021-02-16T19:05:56Z</dcterms:modified>
</cp:coreProperties>
</file>