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3820"/>
  <mc:AlternateContent xmlns:mc="http://schemas.openxmlformats.org/markup-compatibility/2006">
    <mc:Choice Requires="x15">
      <x15ac:absPath xmlns:x15ac="http://schemas.microsoft.com/office/spreadsheetml/2010/11/ac" url="G:\Managed Care Operations\Enrollment\Medeicaid Monthly Enrollment_Reports\CY 2020\"/>
    </mc:Choice>
  </mc:AlternateContent>
  <xr:revisionPtr revIDLastSave="0" documentId="13_ncr:1_{44A9DFEC-4CAC-4C27-A7D3-0C3A3DC5589D}" xr6:coauthVersionLast="45" xr6:coauthVersionMax="45" xr10:uidLastSave="{00000000-0000-0000-0000-000000000000}"/>
  <bookViews>
    <workbookView xWindow="-25320" yWindow="1035" windowWidth="25440" windowHeight="15390" xr2:uid="{00000000-000D-0000-FFFF-FFFF00000000}"/>
  </bookViews>
  <sheets>
    <sheet name="Enrollment" sheetId="1" r:id="rId1"/>
  </sheets>
  <calcPr calcId="191029" concurrentCalc="0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M7" i="1"/>
  <c r="K8" i="1"/>
  <c r="M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B53" i="1"/>
  <c r="C53" i="1"/>
  <c r="D53" i="1"/>
  <c r="E53" i="1"/>
  <c r="F53" i="1"/>
  <c r="G53" i="1"/>
  <c r="H53" i="1"/>
  <c r="I53" i="1"/>
  <c r="J53" i="1"/>
  <c r="K51" i="1"/>
  <c r="M51" i="1"/>
  <c r="K50" i="1"/>
  <c r="M50" i="1"/>
  <c r="K49" i="1"/>
  <c r="M49" i="1"/>
  <c r="K48" i="1"/>
  <c r="M48" i="1"/>
  <c r="K47" i="1"/>
  <c r="M47" i="1"/>
  <c r="K46" i="1"/>
  <c r="M46" i="1"/>
  <c r="K45" i="1"/>
  <c r="M45" i="1"/>
  <c r="K44" i="1"/>
  <c r="M44" i="1"/>
  <c r="K43" i="1"/>
  <c r="M43" i="1"/>
  <c r="K42" i="1"/>
  <c r="M42" i="1"/>
  <c r="K41" i="1"/>
  <c r="M41" i="1"/>
  <c r="K40" i="1"/>
  <c r="M40" i="1"/>
  <c r="K39" i="1"/>
  <c r="M39" i="1"/>
  <c r="K38" i="1"/>
  <c r="M38" i="1"/>
  <c r="K37" i="1"/>
  <c r="M37" i="1"/>
  <c r="K36" i="1"/>
  <c r="M36" i="1"/>
  <c r="K35" i="1"/>
  <c r="M35" i="1"/>
  <c r="K34" i="1"/>
  <c r="M34" i="1"/>
  <c r="K33" i="1"/>
  <c r="M33" i="1"/>
  <c r="K32" i="1"/>
  <c r="M32" i="1"/>
  <c r="K31" i="1"/>
  <c r="M31" i="1"/>
  <c r="K30" i="1"/>
  <c r="M30" i="1"/>
  <c r="K29" i="1"/>
  <c r="M29" i="1"/>
  <c r="K28" i="1"/>
  <c r="M28" i="1"/>
  <c r="K27" i="1"/>
  <c r="M27" i="1"/>
  <c r="K26" i="1"/>
  <c r="M26" i="1"/>
  <c r="K25" i="1"/>
  <c r="M25" i="1"/>
  <c r="K24" i="1"/>
  <c r="M24" i="1"/>
  <c r="K23" i="1"/>
  <c r="M23" i="1"/>
  <c r="K22" i="1"/>
  <c r="M22" i="1"/>
  <c r="K21" i="1"/>
  <c r="M21" i="1"/>
  <c r="K20" i="1"/>
  <c r="M20" i="1"/>
  <c r="K19" i="1"/>
  <c r="M19" i="1"/>
  <c r="K18" i="1"/>
  <c r="M18" i="1"/>
  <c r="K17" i="1"/>
  <c r="M17" i="1"/>
  <c r="K16" i="1"/>
  <c r="M16" i="1"/>
  <c r="K52" i="1"/>
  <c r="M52" i="1"/>
  <c r="M53" i="1"/>
  <c r="L53" i="1"/>
  <c r="K53" i="1"/>
  <c r="M54" i="1"/>
</calcChain>
</file>

<file path=xl/sharedStrings.xml><?xml version="1.0" encoding="utf-8"?>
<sst xmlns="http://schemas.openxmlformats.org/spreadsheetml/2006/main" count="78" uniqueCount="65">
  <si>
    <t>Members</t>
  </si>
  <si>
    <t>County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</si>
  <si>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</si>
  <si>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</si>
  <si>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</si>
  <si>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</si>
  <si>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</si>
  <si>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</si>
  <si>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</si>
  <si>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</si>
  <si>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</si>
  <si>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</si>
  <si>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</si>
  <si>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</si>
  <si>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</si>
  <si>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</si>
  <si>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</si>
  <si>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</si>
  <si>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</si>
  <si>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</si>
  <si>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</si>
  <si>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</si>
  <si>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</si>
  <si>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</si>
  <si>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</si>
  <si>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</si>
  <si>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</si>
  <si>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</si>
  <si>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</si>
  <si>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</si>
  <si>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</si>
  <si>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</si>
  <si>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</si>
  <si>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</si>
  <si>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MARION</t>
  </si>
  <si>
    <t>MARLBORO</t>
  </si>
  <si>
    <t>MCCORMICK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</si>
  <si>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</si>
  <si>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</si>
  <si>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</si>
  <si>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</si>
  <si>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</si>
  <si>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</si>
  <si>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</si>
  <si>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</si>
  <si>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</si>
  <si>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</si>
  <si>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</si>
  <si>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Total</t>
  </si>
  <si>
    <t>ABSOLUTE TOTAL CARE INC</t>
  </si>
  <si>
    <t>MOLINA HEALTHCARE OF SOUTH</t>
  </si>
  <si>
    <t>WELLCARE OF SOUTH CAROLINA</t>
  </si>
  <si>
    <t>COMMUNITY HEALTH SOLUTIONS</t>
  </si>
  <si>
    <t>TOTAL MANAGED CARE ENROLLMENT</t>
  </si>
  <si>
    <t>FEE FOR SERVICE MEDICAID</t>
  </si>
  <si>
    <t>TOTAL MEDICAID ENROLLMENT ALL PROGRAMS</t>
  </si>
  <si>
    <t>Percent Managed Care</t>
  </si>
  <si>
    <t>SELECT HEALTH OF SOUTH CAROLINA</t>
  </si>
  <si>
    <t>*All enrollment figures are based on end of month totals</t>
  </si>
  <si>
    <t>SELECT HEALTH OF SOUTH CAROLINA VIP</t>
  </si>
  <si>
    <t>MANAGED CARE (MEDICAID ONLY)</t>
  </si>
  <si>
    <t>MANAGED CARE PRIME PROGRAM (MEDICARE AND MEDICAID)</t>
  </si>
  <si>
    <t>SC HEALTHY CONNECTIONS MEDICAID ENROLLMENT</t>
  </si>
  <si>
    <t>HEALTHY BLUE BY BLUECHOICE HEALTHPLAN SC</t>
  </si>
  <si>
    <t>May 2020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</si>
</sst>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mmm\ d\,\ yyyy"/>
  </numFmts>
  <fonts count="8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Tahoma"/>
      <family val="2"/>
    </font>
    <font>
      <b/>
      <sz val="2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6F1F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top"/>
    </xf>
    <xf numFmtId="19" fontId="1" fillId="0" borderId="0" xfId="0" applyNumberFormat="1" applyFont="1" applyAlignment="1">
      <alignment horizontal="right" vertical="top"/>
    </xf>
    <xf numFmtId="0" fontId="3" fillId="0" borderId="0" xfId="0" applyFont="1"/>
    <xf numFmtId="0" fontId="2" fillId="3" borderId="1" xfId="0" applyFont="1" applyFill="1" applyBorder="1" applyAlignment="1">
      <alignment vertical="top"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2" fillId="2" borderId="0" xfId="0" applyFont="1" applyFill="1" applyAlignment="1">
      <alignment vertical="top"/>
    </xf>
    <xf numFmtId="9" fontId="4" fillId="0" borderId="0" xfId="0" applyNumberFormat="1" applyFont="1"/>
    <xf numFmtId="3" fontId="5" fillId="0" borderId="0" xfId="0" applyNumberFormat="1" applyFont="1"/>
    <xf numFmtId="0" fontId="2" fillId="3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1" xfId="0" applyFont="1" applyFill="1" applyBorder="1"/>
    <xf numFmtId="0" fontId="7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right" vertical="top"/>
    </xf>
    <xf numFmtId="164" fontId="4" fillId="0" borderId="0" xfId="0" applyNumberFormat="1" applyFont="1" applyAlignment="1">
      <alignment horizontal="right" vertical="center"/>
    </xf>
    <xf numFmtId="165" fontId="1" fillId="4" borderId="0" xfId="0" applyNumberFormat="1" applyFont="1" applyFill="1" applyAlignment="1">
      <alignment horizontal="left" vertical="top"/>
    </xf>
    <xf numFmtId="0" fontId="3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topLeftCell="A4" zoomScaleNormal="100" workbookViewId="0">
      <selection activeCell="Q9" sqref="Q9"/>
    </sheetView>
  </sheetViews>
  <sheetFormatPr defaultColWidth="8.85546875" defaultRowHeight="12.75" customHeight="1" x14ac:dyDescent="0.2"/>
  <cols>
    <col min="1" max="1" width="15.5703125" customWidth="1"/>
    <col min="2" max="2" width="12.42578125" customWidth="1"/>
    <col min="3" max="3" width="14.42578125" customWidth="1"/>
    <col min="4" max="4" width="13.140625" customWidth="1"/>
    <col min="5" max="8" width="12.42578125" customWidth="1"/>
    <col min="9" max="9" width="14.28515625" customWidth="1"/>
    <col min="10" max="10" width="12.42578125" customWidth="1"/>
    <col min="11" max="11" width="13.42578125" customWidth="1"/>
    <col min="12" max="12" width="12.42578125" customWidth="1"/>
    <col min="13" max="13" width="15.5703125" customWidth="1"/>
  </cols>
  <sheetData>
    <row r="1" spans="1:15" ht="27" customHeight="1" x14ac:dyDescent="0.3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6.5" x14ac:dyDescent="0.3">
      <c r="A2" s="24"/>
      <c r="B2" s="25" t="s">
        <v>64</v>
      </c>
      <c r="C2" s="26"/>
      <c r="D2" s="26"/>
      <c r="E2" s="26"/>
      <c r="F2" s="26"/>
      <c r="G2" s="24"/>
      <c r="H2" s="24"/>
      <c r="I2" s="24"/>
      <c r="J2" s="24"/>
      <c r="K2" s="24"/>
      <c r="L2" s="24"/>
      <c r="M2" s="24"/>
      <c r="N2" s="3"/>
      <c r="O2" s="3"/>
    </row>
    <row r="3" spans="1:15" ht="16.5" x14ac:dyDescent="0.3">
      <c r="A3" s="24"/>
      <c r="B3" s="26"/>
      <c r="C3" s="26"/>
      <c r="D3" s="26"/>
      <c r="E3" s="26"/>
      <c r="F3" s="26"/>
      <c r="G3" s="24"/>
      <c r="H3" s="24"/>
      <c r="I3" s="24"/>
      <c r="J3" s="24"/>
      <c r="K3" s="24"/>
      <c r="L3" s="24"/>
      <c r="M3" s="24"/>
      <c r="N3" s="3"/>
      <c r="O3" s="3"/>
    </row>
    <row r="4" spans="1:15" ht="32.25" customHeight="1" x14ac:dyDescent="0.3">
      <c r="A4" s="24"/>
      <c r="B4" s="27" t="s">
        <v>60</v>
      </c>
      <c r="C4" s="28"/>
      <c r="D4" s="28"/>
      <c r="E4" s="28"/>
      <c r="F4" s="28"/>
      <c r="G4" s="29"/>
      <c r="H4" s="27" t="s">
        <v>61</v>
      </c>
      <c r="I4" s="30"/>
      <c r="J4" s="31"/>
      <c r="K4" s="15"/>
      <c r="L4" s="15"/>
      <c r="M4" s="15"/>
      <c r="N4" s="3"/>
      <c r="O4" s="3"/>
    </row>
    <row r="5" spans="1:15" ht="82.5" customHeight="1" x14ac:dyDescent="0.3">
      <c r="A5" s="24"/>
      <c r="B5" s="4" t="s">
        <v>49</v>
      </c>
      <c r="C5" s="4" t="s">
        <v>63</v>
      </c>
      <c r="D5" s="4" t="s">
        <v>50</v>
      </c>
      <c r="E5" s="4" t="s">
        <v>57</v>
      </c>
      <c r="F5" s="4" t="s">
        <v>51</v>
      </c>
      <c r="G5" s="4" t="s">
        <v>52</v>
      </c>
      <c r="H5" s="4" t="s">
        <v>49</v>
      </c>
      <c r="I5" s="4" t="s">
        <v>50</v>
      </c>
      <c r="J5" s="4" t="s">
        <v>59</v>
      </c>
      <c r="K5" s="4" t="s">
        <v>53</v>
      </c>
      <c r="L5" s="4" t="s">
        <v>54</v>
      </c>
      <c r="M5" s="4" t="s">
        <v>55</v>
      </c>
      <c r="N5" s="3"/>
      <c r="O5" s="3"/>
    </row>
    <row r="6" spans="1:15" ht="16.5" x14ac:dyDescent="0.3">
      <c r="A6" s="12" t="s">
        <v>1</v>
      </c>
      <c r="B6" s="14" t="s">
        <v>0</v>
      </c>
      <c r="C6" s="14" t="s">
        <v>0</v>
      </c>
      <c r="D6" s="14" t="s">
        <v>0</v>
      </c>
      <c r="E6" s="14" t="s">
        <v>0</v>
      </c>
      <c r="F6" s="14" t="s">
        <v>0</v>
      </c>
      <c r="G6" s="14" t="s">
        <v>0</v>
      </c>
      <c r="H6" s="14" t="s">
        <v>0</v>
      </c>
      <c r="I6" s="14" t="s">
        <v>0</v>
      </c>
      <c r="J6" s="14" t="s">
        <v>0</v>
      </c>
      <c r="K6" s="14" t="s">
        <v>0</v>
      </c>
      <c r="L6" s="14" t="s">
        <v>0</v>
      </c>
      <c r="M6" s="14" t="s">
        <v>0</v>
      </c>
      <c r="N6" s="3"/>
      <c r="O6" s="3"/>
    </row>
    <row r="7" spans="1:15" ht="16.5" x14ac:dyDescent="0.3">
      <c r="A7" s="13" t="s">
        <v>2</v>
      </c>
      <c r="B7" s="18">
        <v>309</v>
      </c>
      <c r="C7" s="18">
        <v>662</v>
      </c>
      <c r="D7" s="18">
        <v>683</v>
      </c>
      <c r="E7" s="18">
        <v>2149</v>
      </c>
      <c r="F7" s="18">
        <v>282</v>
      </c>
      <c r="G7" s="17">
        <v>2</v>
      </c>
      <c r="H7" s="19">
        <v>30</v>
      </c>
      <c r="I7" s="17">
        <v>37</v>
      </c>
      <c r="J7" s="19">
        <v>69</v>
      </c>
      <c r="K7" s="20">
        <f t="shared" ref="K7:K51" si="0">SUM(B7:J7)</f>
        <v>4223</v>
      </c>
      <c r="L7" s="18">
        <v>2219</v>
      </c>
      <c r="M7" s="20">
        <f>SUM(K7+L7)</f>
        <v>6442</v>
      </c>
    </row>
    <row r="8" spans="1:15" ht="16.5" x14ac:dyDescent="0.3">
      <c r="A8" s="13" t="s">
        <v>3</v>
      </c>
      <c r="B8" s="18">
        <v>4563</v>
      </c>
      <c r="C8" s="18">
        <v>3384</v>
      </c>
      <c r="D8" s="18">
        <v>5738</v>
      </c>
      <c r="E8" s="18">
        <v>9903</v>
      </c>
      <c r="F8" s="18">
        <v>4198</v>
      </c>
      <c r="G8" s="18">
        <v>8</v>
      </c>
      <c r="H8" s="21">
        <v>0</v>
      </c>
      <c r="I8" s="21">
        <v>0</v>
      </c>
      <c r="J8" s="21">
        <v>2</v>
      </c>
      <c r="K8" s="20">
        <f t="shared" si="0"/>
        <v>27796</v>
      </c>
      <c r="L8" s="18">
        <v>14147</v>
      </c>
      <c r="M8" s="20">
        <f t="shared" ref="M8:M52" si="1">SUM(K8+L8)</f>
        <v>41943</v>
      </c>
    </row>
    <row r="9" spans="1:15" ht="16.5" x14ac:dyDescent="0.3">
      <c r="A9" s="13" t="s">
        <v>4</v>
      </c>
      <c r="B9" s="18">
        <v>310</v>
      </c>
      <c r="C9" s="18">
        <v>250</v>
      </c>
      <c r="D9" s="18">
        <v>532</v>
      </c>
      <c r="E9" s="18">
        <v>781</v>
      </c>
      <c r="F9" s="18">
        <v>272</v>
      </c>
      <c r="G9" s="17">
        <v>0</v>
      </c>
      <c r="H9" s="17">
        <v>20</v>
      </c>
      <c r="I9" s="19">
        <v>30</v>
      </c>
      <c r="J9" s="19">
        <v>38</v>
      </c>
      <c r="K9" s="20">
        <f t="shared" si="0"/>
        <v>2233</v>
      </c>
      <c r="L9" s="18">
        <v>1288</v>
      </c>
      <c r="M9" s="20">
        <f t="shared" si="1"/>
        <v>3521</v>
      </c>
    </row>
    <row r="10" spans="1:15" ht="16.5" x14ac:dyDescent="0.3">
      <c r="A10" s="13" t="s">
        <v>5</v>
      </c>
      <c r="B10" s="18">
        <v>4743</v>
      </c>
      <c r="C10" s="18">
        <v>8214</v>
      </c>
      <c r="D10" s="18">
        <v>4426</v>
      </c>
      <c r="E10" s="18">
        <v>11475</v>
      </c>
      <c r="F10" s="18">
        <v>3354</v>
      </c>
      <c r="G10" s="18">
        <v>57</v>
      </c>
      <c r="H10" s="21">
        <v>73</v>
      </c>
      <c r="I10" s="21">
        <v>80</v>
      </c>
      <c r="J10" s="18">
        <v>525</v>
      </c>
      <c r="K10" s="20">
        <f t="shared" si="0"/>
        <v>32947</v>
      </c>
      <c r="L10" s="18">
        <v>16430</v>
      </c>
      <c r="M10" s="20">
        <f t="shared" si="1"/>
        <v>49377</v>
      </c>
    </row>
    <row r="11" spans="1:15" ht="16.5" x14ac:dyDescent="0.3">
      <c r="A11" s="13" t="s">
        <v>6</v>
      </c>
      <c r="B11" s="18">
        <v>481</v>
      </c>
      <c r="C11" s="18">
        <v>520</v>
      </c>
      <c r="D11" s="18">
        <v>722</v>
      </c>
      <c r="E11" s="18">
        <v>1074</v>
      </c>
      <c r="F11" s="18">
        <v>332</v>
      </c>
      <c r="G11" s="18">
        <v>2</v>
      </c>
      <c r="H11" s="18">
        <v>46</v>
      </c>
      <c r="I11" s="18">
        <v>45</v>
      </c>
      <c r="J11" s="18">
        <v>40</v>
      </c>
      <c r="K11" s="20">
        <f t="shared" si="0"/>
        <v>3262</v>
      </c>
      <c r="L11" s="18">
        <v>1945</v>
      </c>
      <c r="M11" s="20">
        <f t="shared" si="1"/>
        <v>5207</v>
      </c>
    </row>
    <row r="12" spans="1:15" ht="16.5" x14ac:dyDescent="0.3">
      <c r="A12" s="13" t="s">
        <v>7</v>
      </c>
      <c r="B12" s="18">
        <v>734</v>
      </c>
      <c r="C12" s="18">
        <v>596</v>
      </c>
      <c r="D12" s="18">
        <v>1524</v>
      </c>
      <c r="E12" s="18">
        <v>2222</v>
      </c>
      <c r="F12" s="18">
        <v>552</v>
      </c>
      <c r="G12" s="17">
        <v>0</v>
      </c>
      <c r="H12" s="19">
        <v>40</v>
      </c>
      <c r="I12" s="19">
        <v>56</v>
      </c>
      <c r="J12" s="19">
        <v>49</v>
      </c>
      <c r="K12" s="20">
        <f t="shared" si="0"/>
        <v>5773</v>
      </c>
      <c r="L12" s="18">
        <v>2724</v>
      </c>
      <c r="M12" s="20">
        <f t="shared" si="1"/>
        <v>8497</v>
      </c>
    </row>
    <row r="13" spans="1:15" ht="16.5" x14ac:dyDescent="0.3">
      <c r="A13" s="13" t="s">
        <v>8</v>
      </c>
      <c r="B13" s="18">
        <v>3743</v>
      </c>
      <c r="C13" s="18">
        <v>3088</v>
      </c>
      <c r="D13" s="18">
        <v>2140</v>
      </c>
      <c r="E13" s="18">
        <v>10761</v>
      </c>
      <c r="F13" s="18">
        <v>1675</v>
      </c>
      <c r="G13" s="18">
        <v>13</v>
      </c>
      <c r="H13" s="18">
        <v>142</v>
      </c>
      <c r="I13" s="21">
        <v>0</v>
      </c>
      <c r="J13" s="18">
        <v>190</v>
      </c>
      <c r="K13" s="20">
        <f t="shared" si="0"/>
        <v>21752</v>
      </c>
      <c r="L13" s="18">
        <v>8964</v>
      </c>
      <c r="M13" s="20">
        <f t="shared" si="1"/>
        <v>30716</v>
      </c>
    </row>
    <row r="14" spans="1:15" ht="16.5" x14ac:dyDescent="0.3">
      <c r="A14" s="13" t="s">
        <v>9</v>
      </c>
      <c r="B14" s="18">
        <v>6796</v>
      </c>
      <c r="C14" s="18">
        <v>5332</v>
      </c>
      <c r="D14" s="18">
        <v>3181</v>
      </c>
      <c r="E14" s="18">
        <v>13011</v>
      </c>
      <c r="F14" s="18">
        <v>2335</v>
      </c>
      <c r="G14" s="18">
        <v>7</v>
      </c>
      <c r="H14" s="18">
        <v>235</v>
      </c>
      <c r="I14" s="21">
        <v>1</v>
      </c>
      <c r="J14" s="18">
        <v>236</v>
      </c>
      <c r="K14" s="20">
        <f t="shared" si="0"/>
        <v>31134</v>
      </c>
      <c r="L14" s="18">
        <v>13451</v>
      </c>
      <c r="M14" s="20">
        <f t="shared" si="1"/>
        <v>44585</v>
      </c>
    </row>
    <row r="15" spans="1:15" ht="16.5" x14ac:dyDescent="0.3">
      <c r="A15" s="13" t="s">
        <v>10</v>
      </c>
      <c r="B15" s="18">
        <v>322</v>
      </c>
      <c r="C15" s="18">
        <v>438</v>
      </c>
      <c r="D15" s="18">
        <v>271</v>
      </c>
      <c r="E15" s="18">
        <v>1110</v>
      </c>
      <c r="F15" s="18">
        <v>227</v>
      </c>
      <c r="G15" s="17">
        <v>1</v>
      </c>
      <c r="H15" s="19">
        <v>20</v>
      </c>
      <c r="I15" s="19">
        <v>40</v>
      </c>
      <c r="J15" s="19">
        <v>26</v>
      </c>
      <c r="K15" s="20">
        <f t="shared" si="0"/>
        <v>2455</v>
      </c>
      <c r="L15" s="18">
        <v>1430</v>
      </c>
      <c r="M15" s="20">
        <f t="shared" si="1"/>
        <v>3885</v>
      </c>
    </row>
    <row r="16" spans="1:15" ht="16.5" x14ac:dyDescent="0.3">
      <c r="A16" s="13" t="s">
        <v>11</v>
      </c>
      <c r="B16" s="18">
        <v>10475</v>
      </c>
      <c r="C16" s="18">
        <v>7379</v>
      </c>
      <c r="D16" s="18">
        <v>5569</v>
      </c>
      <c r="E16" s="18">
        <v>25451</v>
      </c>
      <c r="F16" s="18">
        <v>3203</v>
      </c>
      <c r="G16" s="18">
        <v>36</v>
      </c>
      <c r="H16" s="18">
        <v>472</v>
      </c>
      <c r="I16" s="18">
        <v>445</v>
      </c>
      <c r="J16" s="18">
        <v>496</v>
      </c>
      <c r="K16" s="20">
        <f t="shared" si="0"/>
        <v>53526</v>
      </c>
      <c r="L16" s="18">
        <v>26688</v>
      </c>
      <c r="M16" s="20">
        <f t="shared" si="1"/>
        <v>80214</v>
      </c>
    </row>
    <row r="17" spans="1:13" ht="16.5" x14ac:dyDescent="0.3">
      <c r="A17" s="13" t="s">
        <v>12</v>
      </c>
      <c r="B17" s="18">
        <v>751</v>
      </c>
      <c r="C17" s="18">
        <v>1065</v>
      </c>
      <c r="D17" s="18">
        <v>2802</v>
      </c>
      <c r="E17" s="18">
        <v>6151</v>
      </c>
      <c r="F17" s="18">
        <v>798</v>
      </c>
      <c r="G17" s="18">
        <v>8</v>
      </c>
      <c r="H17" s="21">
        <v>0</v>
      </c>
      <c r="I17" s="21">
        <v>0</v>
      </c>
      <c r="J17" s="18">
        <v>276</v>
      </c>
      <c r="K17" s="20">
        <f t="shared" si="0"/>
        <v>11851</v>
      </c>
      <c r="L17" s="18">
        <v>5380</v>
      </c>
      <c r="M17" s="20">
        <f t="shared" si="1"/>
        <v>17231</v>
      </c>
    </row>
    <row r="18" spans="1:13" ht="16.5" x14ac:dyDescent="0.3">
      <c r="A18" s="13" t="s">
        <v>13</v>
      </c>
      <c r="B18" s="18">
        <v>3339</v>
      </c>
      <c r="C18" s="18">
        <v>1162</v>
      </c>
      <c r="D18" s="18">
        <v>1396</v>
      </c>
      <c r="E18" s="18">
        <v>1299</v>
      </c>
      <c r="F18" s="18">
        <v>545</v>
      </c>
      <c r="G18" s="18">
        <v>0</v>
      </c>
      <c r="H18" s="18">
        <v>51</v>
      </c>
      <c r="I18" s="18">
        <v>70</v>
      </c>
      <c r="J18" s="18">
        <v>53</v>
      </c>
      <c r="K18" s="20">
        <f t="shared" si="0"/>
        <v>7915</v>
      </c>
      <c r="L18" s="18">
        <v>3611</v>
      </c>
      <c r="M18" s="20">
        <f t="shared" si="1"/>
        <v>11526</v>
      </c>
    </row>
    <row r="19" spans="1:13" ht="16.5" x14ac:dyDescent="0.3">
      <c r="A19" s="13" t="s">
        <v>14</v>
      </c>
      <c r="B19" s="18">
        <v>2241</v>
      </c>
      <c r="C19" s="18">
        <v>1588</v>
      </c>
      <c r="D19" s="18">
        <v>1923</v>
      </c>
      <c r="E19" s="18">
        <v>3192</v>
      </c>
      <c r="F19" s="18">
        <v>837</v>
      </c>
      <c r="G19" s="17">
        <v>4</v>
      </c>
      <c r="H19" s="19">
        <v>93</v>
      </c>
      <c r="I19" s="19">
        <v>92</v>
      </c>
      <c r="J19" s="19">
        <v>91</v>
      </c>
      <c r="K19" s="20">
        <f t="shared" si="0"/>
        <v>10061</v>
      </c>
      <c r="L19" s="18">
        <v>4813</v>
      </c>
      <c r="M19" s="20">
        <f t="shared" si="1"/>
        <v>14874</v>
      </c>
    </row>
    <row r="20" spans="1:13" ht="16.5" x14ac:dyDescent="0.3">
      <c r="A20" s="13" t="s">
        <v>15</v>
      </c>
      <c r="B20" s="18">
        <v>1115</v>
      </c>
      <c r="C20" s="18">
        <v>1076</v>
      </c>
      <c r="D20" s="18">
        <v>985</v>
      </c>
      <c r="E20" s="18">
        <v>3058</v>
      </c>
      <c r="F20" s="18">
        <v>1066</v>
      </c>
      <c r="G20" s="17">
        <v>1</v>
      </c>
      <c r="H20" s="19">
        <v>93</v>
      </c>
      <c r="I20" s="19">
        <v>41</v>
      </c>
      <c r="J20" s="19">
        <v>111</v>
      </c>
      <c r="K20" s="20">
        <f t="shared" si="0"/>
        <v>7546</v>
      </c>
      <c r="L20" s="18">
        <v>4286</v>
      </c>
      <c r="M20" s="20">
        <f t="shared" si="1"/>
        <v>11832</v>
      </c>
    </row>
    <row r="21" spans="1:13" ht="16.5" x14ac:dyDescent="0.3">
      <c r="A21" s="13" t="s">
        <v>16</v>
      </c>
      <c r="B21" s="18">
        <v>3735</v>
      </c>
      <c r="C21" s="18">
        <v>1383</v>
      </c>
      <c r="D21" s="18">
        <v>1085</v>
      </c>
      <c r="E21" s="18">
        <v>2808</v>
      </c>
      <c r="F21" s="18">
        <v>582</v>
      </c>
      <c r="G21" s="3">
        <v>6</v>
      </c>
      <c r="H21" s="18">
        <v>78</v>
      </c>
      <c r="I21" s="18">
        <v>107</v>
      </c>
      <c r="J21" s="18">
        <v>74</v>
      </c>
      <c r="K21" s="20">
        <f t="shared" si="0"/>
        <v>9858</v>
      </c>
      <c r="L21" s="18">
        <v>4685</v>
      </c>
      <c r="M21" s="20">
        <f t="shared" si="1"/>
        <v>14543</v>
      </c>
    </row>
    <row r="22" spans="1:13" ht="16.5" x14ac:dyDescent="0.3">
      <c r="A22" s="13" t="s">
        <v>17</v>
      </c>
      <c r="B22" s="18">
        <v>2397</v>
      </c>
      <c r="C22" s="18">
        <v>2263</v>
      </c>
      <c r="D22" s="18">
        <v>1510</v>
      </c>
      <c r="E22" s="18">
        <v>6671</v>
      </c>
      <c r="F22" s="18">
        <v>2059</v>
      </c>
      <c r="G22" s="18">
        <v>8</v>
      </c>
      <c r="H22" s="21">
        <v>0</v>
      </c>
      <c r="I22" s="21">
        <v>0</v>
      </c>
      <c r="J22" s="21">
        <v>0</v>
      </c>
      <c r="K22" s="20">
        <f t="shared" si="0"/>
        <v>14908</v>
      </c>
      <c r="L22" s="18">
        <v>8139</v>
      </c>
      <c r="M22" s="20">
        <f t="shared" si="1"/>
        <v>23047</v>
      </c>
    </row>
    <row r="23" spans="1:13" ht="16.5" x14ac:dyDescent="0.3">
      <c r="A23" s="13" t="s">
        <v>18</v>
      </c>
      <c r="B23" s="18">
        <v>997</v>
      </c>
      <c r="C23" s="18">
        <v>1094</v>
      </c>
      <c r="D23" s="18">
        <v>956</v>
      </c>
      <c r="E23" s="18">
        <v>4685</v>
      </c>
      <c r="F23" s="18">
        <v>1212</v>
      </c>
      <c r="G23" s="18">
        <v>0</v>
      </c>
      <c r="H23" s="19">
        <v>86</v>
      </c>
      <c r="I23" s="19">
        <v>96</v>
      </c>
      <c r="J23" s="19">
        <v>85</v>
      </c>
      <c r="K23" s="20">
        <f t="shared" si="0"/>
        <v>9211</v>
      </c>
      <c r="L23" s="18">
        <v>4537</v>
      </c>
      <c r="M23" s="20">
        <f t="shared" si="1"/>
        <v>13748</v>
      </c>
    </row>
    <row r="24" spans="1:13" ht="16.5" x14ac:dyDescent="0.3">
      <c r="A24" s="13" t="s">
        <v>19</v>
      </c>
      <c r="B24" s="18">
        <v>5345</v>
      </c>
      <c r="C24" s="18">
        <v>4086</v>
      </c>
      <c r="D24" s="18">
        <v>2543</v>
      </c>
      <c r="E24" s="18">
        <v>8684</v>
      </c>
      <c r="F24" s="18">
        <v>1732</v>
      </c>
      <c r="G24" s="17">
        <v>24</v>
      </c>
      <c r="H24" s="21">
        <v>0</v>
      </c>
      <c r="I24" s="21">
        <v>0</v>
      </c>
      <c r="J24" s="21">
        <v>2</v>
      </c>
      <c r="K24" s="20">
        <f t="shared" si="0"/>
        <v>22416</v>
      </c>
      <c r="L24" s="18">
        <v>10871</v>
      </c>
      <c r="M24" s="20">
        <f t="shared" si="1"/>
        <v>33287</v>
      </c>
    </row>
    <row r="25" spans="1:13" ht="16.5" x14ac:dyDescent="0.3">
      <c r="A25" s="13" t="s">
        <v>20</v>
      </c>
      <c r="B25" s="18">
        <v>665</v>
      </c>
      <c r="C25" s="18">
        <v>389</v>
      </c>
      <c r="D25" s="18">
        <v>887</v>
      </c>
      <c r="E25" s="18">
        <v>1555</v>
      </c>
      <c r="F25" s="18">
        <v>426</v>
      </c>
      <c r="G25" s="18">
        <v>1</v>
      </c>
      <c r="H25" s="17">
        <v>29</v>
      </c>
      <c r="I25" s="19">
        <v>48</v>
      </c>
      <c r="J25" s="19">
        <v>37</v>
      </c>
      <c r="K25" s="20">
        <f t="shared" si="0"/>
        <v>4037</v>
      </c>
      <c r="L25" s="18">
        <v>2071</v>
      </c>
      <c r="M25" s="20">
        <f t="shared" si="1"/>
        <v>6108</v>
      </c>
    </row>
    <row r="26" spans="1:13" ht="16.5" x14ac:dyDescent="0.3">
      <c r="A26" s="13" t="s">
        <v>21</v>
      </c>
      <c r="B26" s="18">
        <v>823</v>
      </c>
      <c r="C26" s="18">
        <v>816</v>
      </c>
      <c r="D26" s="18">
        <v>526</v>
      </c>
      <c r="E26" s="18">
        <v>1650</v>
      </c>
      <c r="F26" s="18">
        <v>667</v>
      </c>
      <c r="G26" s="17">
        <v>1</v>
      </c>
      <c r="H26" s="19">
        <v>37</v>
      </c>
      <c r="I26" s="19">
        <v>65</v>
      </c>
      <c r="J26" s="19">
        <v>70</v>
      </c>
      <c r="K26" s="20">
        <f t="shared" si="0"/>
        <v>4655</v>
      </c>
      <c r="L26" s="18">
        <v>2646</v>
      </c>
      <c r="M26" s="20">
        <f t="shared" si="1"/>
        <v>7301</v>
      </c>
    </row>
    <row r="27" spans="1:13" ht="16.5" x14ac:dyDescent="0.3">
      <c r="A27" s="13" t="s">
        <v>22</v>
      </c>
      <c r="B27" s="18">
        <v>2277</v>
      </c>
      <c r="C27" s="18">
        <v>5161</v>
      </c>
      <c r="D27" s="18">
        <v>3326</v>
      </c>
      <c r="E27" s="18">
        <v>14333</v>
      </c>
      <c r="F27" s="18">
        <v>5240</v>
      </c>
      <c r="G27" s="17">
        <v>4</v>
      </c>
      <c r="H27" s="18">
        <v>268</v>
      </c>
      <c r="I27" s="18">
        <v>326</v>
      </c>
      <c r="J27" s="18">
        <v>313</v>
      </c>
      <c r="K27" s="20">
        <f t="shared" si="0"/>
        <v>31248</v>
      </c>
      <c r="L27" s="18">
        <v>16509</v>
      </c>
      <c r="M27" s="20">
        <f t="shared" si="1"/>
        <v>47757</v>
      </c>
    </row>
    <row r="28" spans="1:13" ht="16.5" x14ac:dyDescent="0.3">
      <c r="A28" s="13" t="s">
        <v>23</v>
      </c>
      <c r="B28" s="18">
        <v>1054</v>
      </c>
      <c r="C28" s="18">
        <v>1182</v>
      </c>
      <c r="D28" s="18">
        <v>2022</v>
      </c>
      <c r="E28" s="18">
        <v>5450</v>
      </c>
      <c r="F28" s="18">
        <v>1059</v>
      </c>
      <c r="G28" s="18">
        <v>5</v>
      </c>
      <c r="H28" s="18">
        <v>149</v>
      </c>
      <c r="I28" s="21">
        <v>43</v>
      </c>
      <c r="J28" s="18">
        <v>195</v>
      </c>
      <c r="K28" s="20">
        <f t="shared" si="0"/>
        <v>11159</v>
      </c>
      <c r="L28" s="18">
        <v>5693</v>
      </c>
      <c r="M28" s="20">
        <f t="shared" si="1"/>
        <v>16852</v>
      </c>
    </row>
    <row r="29" spans="1:13" ht="16.5" x14ac:dyDescent="0.3">
      <c r="A29" s="13" t="s">
        <v>24</v>
      </c>
      <c r="B29" s="18">
        <v>8889</v>
      </c>
      <c r="C29" s="18">
        <v>18081</v>
      </c>
      <c r="D29" s="18">
        <v>13545</v>
      </c>
      <c r="E29" s="18">
        <v>22774</v>
      </c>
      <c r="F29" s="18">
        <v>8847</v>
      </c>
      <c r="G29" s="18">
        <v>162</v>
      </c>
      <c r="H29" s="18">
        <v>423</v>
      </c>
      <c r="I29" s="18">
        <v>485</v>
      </c>
      <c r="J29" s="18">
        <v>478</v>
      </c>
      <c r="K29" s="20">
        <f t="shared" si="0"/>
        <v>73684</v>
      </c>
      <c r="L29" s="18">
        <v>36576</v>
      </c>
      <c r="M29" s="20">
        <f t="shared" si="1"/>
        <v>110260</v>
      </c>
    </row>
    <row r="30" spans="1:13" ht="16.5" x14ac:dyDescent="0.3">
      <c r="A30" s="13" t="s">
        <v>25</v>
      </c>
      <c r="B30" s="18">
        <v>1067</v>
      </c>
      <c r="C30" s="18">
        <v>1654</v>
      </c>
      <c r="D30" s="18">
        <v>2579</v>
      </c>
      <c r="E30" s="18">
        <v>6999</v>
      </c>
      <c r="F30" s="18">
        <v>1242</v>
      </c>
      <c r="G30" s="18">
        <v>3</v>
      </c>
      <c r="H30" s="21">
        <v>29</v>
      </c>
      <c r="I30" s="21">
        <v>22</v>
      </c>
      <c r="J30" s="18">
        <v>235</v>
      </c>
      <c r="K30" s="20">
        <f t="shared" si="0"/>
        <v>13830</v>
      </c>
      <c r="L30" s="18">
        <v>5898</v>
      </c>
      <c r="M30" s="20">
        <f t="shared" si="1"/>
        <v>19728</v>
      </c>
    </row>
    <row r="31" spans="1:13" ht="16.5" x14ac:dyDescent="0.3">
      <c r="A31" s="13" t="s">
        <v>26</v>
      </c>
      <c r="B31" s="18">
        <v>676</v>
      </c>
      <c r="C31" s="18">
        <v>570</v>
      </c>
      <c r="D31" s="18">
        <v>1284</v>
      </c>
      <c r="E31" s="18">
        <v>1674</v>
      </c>
      <c r="F31" s="18">
        <v>346</v>
      </c>
      <c r="G31" s="18">
        <v>3</v>
      </c>
      <c r="H31" s="19">
        <v>55</v>
      </c>
      <c r="I31" s="17">
        <v>42</v>
      </c>
      <c r="J31" s="19">
        <v>62</v>
      </c>
      <c r="K31" s="20">
        <f t="shared" si="0"/>
        <v>4712</v>
      </c>
      <c r="L31" s="18">
        <v>2408</v>
      </c>
      <c r="M31" s="20">
        <f t="shared" si="1"/>
        <v>7120</v>
      </c>
    </row>
    <row r="32" spans="1:13" ht="16.5" x14ac:dyDescent="0.3">
      <c r="A32" s="13" t="s">
        <v>27</v>
      </c>
      <c r="B32" s="18">
        <v>8289</v>
      </c>
      <c r="C32" s="18">
        <v>6735</v>
      </c>
      <c r="D32" s="18">
        <v>7743</v>
      </c>
      <c r="E32" s="18">
        <v>27612</v>
      </c>
      <c r="F32" s="18">
        <v>4318</v>
      </c>
      <c r="G32" s="17">
        <v>25</v>
      </c>
      <c r="H32" s="21">
        <v>0</v>
      </c>
      <c r="I32" s="21">
        <v>0</v>
      </c>
      <c r="J32" s="21">
        <v>0</v>
      </c>
      <c r="K32" s="20">
        <f t="shared" si="0"/>
        <v>54722</v>
      </c>
      <c r="L32" s="18">
        <v>29165</v>
      </c>
      <c r="M32" s="20">
        <f t="shared" si="1"/>
        <v>83887</v>
      </c>
    </row>
    <row r="33" spans="1:13" ht="16.5" x14ac:dyDescent="0.3">
      <c r="A33" s="13" t="s">
        <v>28</v>
      </c>
      <c r="B33" s="18">
        <v>1154</v>
      </c>
      <c r="C33" s="18">
        <v>845</v>
      </c>
      <c r="D33" s="18">
        <v>1035</v>
      </c>
      <c r="E33" s="18">
        <v>2425</v>
      </c>
      <c r="F33" s="18">
        <v>506</v>
      </c>
      <c r="G33" s="18">
        <v>1</v>
      </c>
      <c r="H33" s="18">
        <v>60</v>
      </c>
      <c r="I33" s="21">
        <v>16</v>
      </c>
      <c r="J33" s="18">
        <v>46</v>
      </c>
      <c r="K33" s="20">
        <f t="shared" si="0"/>
        <v>6088</v>
      </c>
      <c r="L33" s="18">
        <v>2642</v>
      </c>
      <c r="M33" s="20">
        <f t="shared" si="1"/>
        <v>8730</v>
      </c>
    </row>
    <row r="34" spans="1:13" ht="16.5" x14ac:dyDescent="0.3">
      <c r="A34" s="13" t="s">
        <v>29</v>
      </c>
      <c r="B34" s="18">
        <v>2056</v>
      </c>
      <c r="C34" s="18">
        <v>3223</v>
      </c>
      <c r="D34" s="18">
        <v>1041</v>
      </c>
      <c r="E34" s="18">
        <v>4532</v>
      </c>
      <c r="F34" s="18">
        <v>648</v>
      </c>
      <c r="G34" s="18">
        <v>8</v>
      </c>
      <c r="H34" s="18">
        <v>67</v>
      </c>
      <c r="I34" s="18">
        <v>122</v>
      </c>
      <c r="J34" s="18">
        <v>124</v>
      </c>
      <c r="K34" s="20">
        <f t="shared" si="0"/>
        <v>11821</v>
      </c>
      <c r="L34" s="18">
        <v>5439</v>
      </c>
      <c r="M34" s="20">
        <f t="shared" si="1"/>
        <v>17260</v>
      </c>
    </row>
    <row r="35" spans="1:13" ht="16.5" x14ac:dyDescent="0.3">
      <c r="A35" s="13" t="s">
        <v>30</v>
      </c>
      <c r="B35" s="18">
        <v>3284</v>
      </c>
      <c r="C35" s="18">
        <v>2797</v>
      </c>
      <c r="D35" s="18">
        <v>3198</v>
      </c>
      <c r="E35" s="18">
        <v>2748</v>
      </c>
      <c r="F35" s="18">
        <v>1647</v>
      </c>
      <c r="G35" s="18">
        <v>0</v>
      </c>
      <c r="H35" s="21">
        <v>0</v>
      </c>
      <c r="I35" s="21">
        <v>1</v>
      </c>
      <c r="J35" s="21">
        <v>0</v>
      </c>
      <c r="K35" s="20">
        <f t="shared" si="0"/>
        <v>13675</v>
      </c>
      <c r="L35" s="18">
        <v>6573</v>
      </c>
      <c r="M35" s="20">
        <f t="shared" si="1"/>
        <v>20248</v>
      </c>
    </row>
    <row r="36" spans="1:13" ht="16.5" x14ac:dyDescent="0.3">
      <c r="A36" s="13" t="s">
        <v>31</v>
      </c>
      <c r="B36" s="18">
        <v>1503</v>
      </c>
      <c r="C36" s="18">
        <v>2629</v>
      </c>
      <c r="D36" s="18">
        <v>2926</v>
      </c>
      <c r="E36" s="18">
        <v>4523</v>
      </c>
      <c r="F36" s="18">
        <v>1288</v>
      </c>
      <c r="G36" s="18">
        <v>14</v>
      </c>
      <c r="H36" s="18">
        <v>78</v>
      </c>
      <c r="I36" s="18">
        <v>111</v>
      </c>
      <c r="J36" s="18">
        <v>144</v>
      </c>
      <c r="K36" s="20">
        <f t="shared" si="0"/>
        <v>13216</v>
      </c>
      <c r="L36" s="18">
        <v>6466</v>
      </c>
      <c r="M36" s="20">
        <f t="shared" si="1"/>
        <v>19682</v>
      </c>
    </row>
    <row r="37" spans="1:13" ht="16.5" x14ac:dyDescent="0.3">
      <c r="A37" s="13" t="s">
        <v>32</v>
      </c>
      <c r="B37" s="18">
        <v>764</v>
      </c>
      <c r="C37" s="18">
        <v>650</v>
      </c>
      <c r="D37" s="18">
        <v>452</v>
      </c>
      <c r="E37" s="18">
        <v>1686</v>
      </c>
      <c r="F37" s="18">
        <v>594</v>
      </c>
      <c r="G37" s="18">
        <v>3</v>
      </c>
      <c r="H37" s="19">
        <v>46</v>
      </c>
      <c r="I37" s="19">
        <v>66</v>
      </c>
      <c r="J37" s="19">
        <v>63</v>
      </c>
      <c r="K37" s="20">
        <f t="shared" si="0"/>
        <v>4324</v>
      </c>
      <c r="L37" s="18">
        <v>2504</v>
      </c>
      <c r="M37" s="20">
        <f t="shared" si="1"/>
        <v>6828</v>
      </c>
    </row>
    <row r="38" spans="1:13" ht="16.5" x14ac:dyDescent="0.3">
      <c r="A38" s="13" t="s">
        <v>33</v>
      </c>
      <c r="B38" s="18">
        <v>4562</v>
      </c>
      <c r="C38" s="18">
        <v>6285</v>
      </c>
      <c r="D38" s="18">
        <v>5764</v>
      </c>
      <c r="E38" s="18">
        <v>21297</v>
      </c>
      <c r="F38" s="18">
        <v>3607</v>
      </c>
      <c r="G38" s="17">
        <v>57</v>
      </c>
      <c r="H38" s="18">
        <v>126</v>
      </c>
      <c r="I38" s="18">
        <v>292</v>
      </c>
      <c r="J38" s="18">
        <v>180</v>
      </c>
      <c r="K38" s="20">
        <f t="shared" si="0"/>
        <v>42170</v>
      </c>
      <c r="L38" s="18">
        <v>18776</v>
      </c>
      <c r="M38" s="20">
        <f t="shared" si="1"/>
        <v>60946</v>
      </c>
    </row>
    <row r="39" spans="1:13" ht="16.5" x14ac:dyDescent="0.3">
      <c r="A39" s="13" t="s">
        <v>36</v>
      </c>
      <c r="B39" s="18">
        <v>118</v>
      </c>
      <c r="C39" s="18">
        <v>128</v>
      </c>
      <c r="D39" s="18">
        <v>259</v>
      </c>
      <c r="E39" s="18">
        <v>638</v>
      </c>
      <c r="F39" s="18">
        <v>149</v>
      </c>
      <c r="G39" s="18">
        <v>0</v>
      </c>
      <c r="H39" s="19">
        <v>10</v>
      </c>
      <c r="I39" s="19">
        <v>17</v>
      </c>
      <c r="J39" s="19">
        <v>24</v>
      </c>
      <c r="K39" s="20">
        <f t="shared" si="0"/>
        <v>1343</v>
      </c>
      <c r="L39" s="18">
        <v>974</v>
      </c>
      <c r="M39" s="20">
        <f t="shared" si="1"/>
        <v>2317</v>
      </c>
    </row>
    <row r="40" spans="1:13" ht="16.5" x14ac:dyDescent="0.3">
      <c r="A40" s="13" t="s">
        <v>34</v>
      </c>
      <c r="B40" s="18">
        <v>1059</v>
      </c>
      <c r="C40" s="18">
        <v>1084</v>
      </c>
      <c r="D40" s="18">
        <v>1098</v>
      </c>
      <c r="E40" s="18">
        <v>4127</v>
      </c>
      <c r="F40" s="18">
        <v>1250</v>
      </c>
      <c r="G40" s="17">
        <v>0</v>
      </c>
      <c r="H40" s="19">
        <v>82</v>
      </c>
      <c r="I40" s="19">
        <v>125</v>
      </c>
      <c r="J40" s="19">
        <v>86</v>
      </c>
      <c r="K40" s="20">
        <f t="shared" si="0"/>
        <v>8911</v>
      </c>
      <c r="L40" s="18">
        <v>4729</v>
      </c>
      <c r="M40" s="20">
        <f t="shared" si="1"/>
        <v>13640</v>
      </c>
    </row>
    <row r="41" spans="1:13" ht="16.5" x14ac:dyDescent="0.3">
      <c r="A41" s="13" t="s">
        <v>35</v>
      </c>
      <c r="B41" s="18">
        <v>1326</v>
      </c>
      <c r="C41" s="18">
        <v>784</v>
      </c>
      <c r="D41" s="18">
        <v>1070</v>
      </c>
      <c r="E41" s="18">
        <v>2896</v>
      </c>
      <c r="F41" s="18">
        <v>627</v>
      </c>
      <c r="G41" s="17">
        <v>3</v>
      </c>
      <c r="H41" s="19">
        <v>72</v>
      </c>
      <c r="I41" s="19">
        <v>73</v>
      </c>
      <c r="J41" s="19">
        <v>67</v>
      </c>
      <c r="K41" s="20">
        <f t="shared" si="0"/>
        <v>6918</v>
      </c>
      <c r="L41" s="18">
        <v>3800</v>
      </c>
      <c r="M41" s="20">
        <f t="shared" si="1"/>
        <v>10718</v>
      </c>
    </row>
    <row r="42" spans="1:13" ht="16.5" x14ac:dyDescent="0.3">
      <c r="A42" s="13" t="s">
        <v>37</v>
      </c>
      <c r="B42" s="18">
        <v>821</v>
      </c>
      <c r="C42" s="18">
        <v>850</v>
      </c>
      <c r="D42" s="18">
        <v>1228</v>
      </c>
      <c r="E42" s="18">
        <v>3689</v>
      </c>
      <c r="F42" s="18">
        <v>976</v>
      </c>
      <c r="G42" s="17">
        <v>6</v>
      </c>
      <c r="H42" s="18">
        <v>35</v>
      </c>
      <c r="I42" s="18">
        <v>77</v>
      </c>
      <c r="J42" s="18">
        <v>66</v>
      </c>
      <c r="K42" s="20">
        <f t="shared" si="0"/>
        <v>7748</v>
      </c>
      <c r="L42" s="18">
        <v>3353</v>
      </c>
      <c r="M42" s="20">
        <f t="shared" si="1"/>
        <v>11101</v>
      </c>
    </row>
    <row r="43" spans="1:13" ht="16.5" x14ac:dyDescent="0.3">
      <c r="A43" s="13" t="s">
        <v>38</v>
      </c>
      <c r="B43" s="18">
        <v>757</v>
      </c>
      <c r="C43" s="18">
        <v>1564</v>
      </c>
      <c r="D43" s="18">
        <v>4271</v>
      </c>
      <c r="E43" s="18">
        <v>5024</v>
      </c>
      <c r="F43" s="18">
        <v>665</v>
      </c>
      <c r="G43" s="18">
        <v>19</v>
      </c>
      <c r="H43" s="21">
        <v>0</v>
      </c>
      <c r="I43" s="21">
        <v>48</v>
      </c>
      <c r="J43" s="18">
        <v>275</v>
      </c>
      <c r="K43" s="20">
        <f t="shared" si="0"/>
        <v>12623</v>
      </c>
      <c r="L43" s="18">
        <v>6879</v>
      </c>
      <c r="M43" s="20">
        <f t="shared" si="1"/>
        <v>19502</v>
      </c>
    </row>
    <row r="44" spans="1:13" ht="16.5" x14ac:dyDescent="0.3">
      <c r="A44" s="13" t="s">
        <v>39</v>
      </c>
      <c r="B44" s="18">
        <v>3033</v>
      </c>
      <c r="C44" s="18">
        <v>3874</v>
      </c>
      <c r="D44" s="18">
        <v>2758</v>
      </c>
      <c r="E44" s="18">
        <v>9208</v>
      </c>
      <c r="F44" s="18">
        <v>2343</v>
      </c>
      <c r="G44" s="18">
        <v>13</v>
      </c>
      <c r="H44" s="18">
        <v>254</v>
      </c>
      <c r="I44" s="21">
        <v>85</v>
      </c>
      <c r="J44" s="18">
        <v>303</v>
      </c>
      <c r="K44" s="20">
        <f t="shared" si="0"/>
        <v>21871</v>
      </c>
      <c r="L44" s="18">
        <v>11148</v>
      </c>
      <c r="M44" s="20">
        <f t="shared" si="1"/>
        <v>33019</v>
      </c>
    </row>
    <row r="45" spans="1:13" ht="16.5" x14ac:dyDescent="0.3">
      <c r="A45" s="13" t="s">
        <v>40</v>
      </c>
      <c r="B45" s="18">
        <v>1609</v>
      </c>
      <c r="C45" s="18">
        <v>5101</v>
      </c>
      <c r="D45" s="18">
        <v>3823</v>
      </c>
      <c r="E45" s="18">
        <v>5082</v>
      </c>
      <c r="F45" s="18">
        <v>1616</v>
      </c>
      <c r="G45" s="18">
        <v>33</v>
      </c>
      <c r="H45" s="18">
        <v>110</v>
      </c>
      <c r="I45" s="21">
        <v>89</v>
      </c>
      <c r="J45" s="18">
        <v>172</v>
      </c>
      <c r="K45" s="20">
        <f t="shared" si="0"/>
        <v>17635</v>
      </c>
      <c r="L45" s="18">
        <v>8616</v>
      </c>
      <c r="M45" s="20">
        <f t="shared" si="1"/>
        <v>26251</v>
      </c>
    </row>
    <row r="46" spans="1:13" ht="16.5" x14ac:dyDescent="0.3">
      <c r="A46" s="13" t="s">
        <v>41</v>
      </c>
      <c r="B46" s="18">
        <v>11123</v>
      </c>
      <c r="C46" s="18">
        <v>13226</v>
      </c>
      <c r="D46" s="18">
        <v>8262</v>
      </c>
      <c r="E46" s="18">
        <v>24582</v>
      </c>
      <c r="F46" s="18">
        <v>8444</v>
      </c>
      <c r="G46" s="18">
        <v>81</v>
      </c>
      <c r="H46" s="18">
        <v>311</v>
      </c>
      <c r="I46" s="18">
        <v>378</v>
      </c>
      <c r="J46" s="18">
        <v>392</v>
      </c>
      <c r="K46" s="20">
        <f t="shared" si="0"/>
        <v>66799</v>
      </c>
      <c r="L46" s="18">
        <v>33335</v>
      </c>
      <c r="M46" s="20">
        <f t="shared" si="1"/>
        <v>100134</v>
      </c>
    </row>
    <row r="47" spans="1:13" ht="16.5" x14ac:dyDescent="0.3">
      <c r="A47" s="13" t="s">
        <v>42</v>
      </c>
      <c r="B47" s="18">
        <v>454</v>
      </c>
      <c r="C47" s="18">
        <v>482</v>
      </c>
      <c r="D47" s="18">
        <v>708</v>
      </c>
      <c r="E47" s="18">
        <v>1979</v>
      </c>
      <c r="F47" s="18">
        <v>330</v>
      </c>
      <c r="G47" s="18">
        <v>3</v>
      </c>
      <c r="H47" s="18">
        <v>24</v>
      </c>
      <c r="I47" s="18">
        <v>34</v>
      </c>
      <c r="J47" s="18">
        <v>40</v>
      </c>
      <c r="K47" s="20">
        <f t="shared" si="0"/>
        <v>4054</v>
      </c>
      <c r="L47" s="18">
        <v>1916</v>
      </c>
      <c r="M47" s="20">
        <f t="shared" si="1"/>
        <v>5970</v>
      </c>
    </row>
    <row r="48" spans="1:13" ht="16.5" x14ac:dyDescent="0.3">
      <c r="A48" s="13" t="s">
        <v>43</v>
      </c>
      <c r="B48" s="18">
        <v>3459</v>
      </c>
      <c r="C48" s="18">
        <v>7191</v>
      </c>
      <c r="D48" s="18">
        <v>7638</v>
      </c>
      <c r="E48" s="18">
        <v>31217</v>
      </c>
      <c r="F48" s="18">
        <v>4768</v>
      </c>
      <c r="G48" s="18">
        <v>97</v>
      </c>
      <c r="H48" s="18">
        <v>250</v>
      </c>
      <c r="I48" s="18">
        <v>259</v>
      </c>
      <c r="J48" s="18">
        <v>684</v>
      </c>
      <c r="K48" s="20">
        <f t="shared" si="0"/>
        <v>55563</v>
      </c>
      <c r="L48" s="18">
        <v>27446</v>
      </c>
      <c r="M48" s="20">
        <f t="shared" si="1"/>
        <v>83009</v>
      </c>
    </row>
    <row r="49" spans="1:13" ht="16.5" x14ac:dyDescent="0.3">
      <c r="A49" s="13" t="s">
        <v>44</v>
      </c>
      <c r="B49" s="18">
        <v>1972</v>
      </c>
      <c r="C49" s="18">
        <v>2632</v>
      </c>
      <c r="D49" s="18">
        <v>3875</v>
      </c>
      <c r="E49" s="18">
        <v>11314</v>
      </c>
      <c r="F49" s="18">
        <v>3375</v>
      </c>
      <c r="G49" s="18">
        <v>9</v>
      </c>
      <c r="H49" s="21">
        <v>0</v>
      </c>
      <c r="I49" s="21">
        <v>1</v>
      </c>
      <c r="J49" s="21">
        <v>671</v>
      </c>
      <c r="K49" s="20">
        <f t="shared" si="0"/>
        <v>23849</v>
      </c>
      <c r="L49" s="18">
        <v>11296</v>
      </c>
      <c r="M49" s="20">
        <f t="shared" si="1"/>
        <v>35145</v>
      </c>
    </row>
    <row r="50" spans="1:13" ht="16.5" x14ac:dyDescent="0.3">
      <c r="A50" s="13" t="s">
        <v>45</v>
      </c>
      <c r="B50" s="18">
        <v>275</v>
      </c>
      <c r="C50" s="18">
        <v>446</v>
      </c>
      <c r="D50" s="18">
        <v>710</v>
      </c>
      <c r="E50" s="18">
        <v>4007</v>
      </c>
      <c r="F50" s="18">
        <v>402</v>
      </c>
      <c r="G50" s="18">
        <v>4</v>
      </c>
      <c r="H50" s="19">
        <v>25</v>
      </c>
      <c r="I50" s="19">
        <v>32</v>
      </c>
      <c r="J50" s="19">
        <v>85</v>
      </c>
      <c r="K50" s="20">
        <f t="shared" si="0"/>
        <v>5986</v>
      </c>
      <c r="L50" s="18">
        <v>3139</v>
      </c>
      <c r="M50" s="20">
        <f t="shared" si="1"/>
        <v>9125</v>
      </c>
    </row>
    <row r="51" spans="1:13" ht="16.5" x14ac:dyDescent="0.3">
      <c r="A51" s="13" t="s">
        <v>46</v>
      </c>
      <c r="B51" s="18">
        <v>967</v>
      </c>
      <c r="C51" s="18">
        <v>1005</v>
      </c>
      <c r="D51" s="18">
        <v>1146</v>
      </c>
      <c r="E51" s="18">
        <v>3204</v>
      </c>
      <c r="F51" s="18">
        <v>991</v>
      </c>
      <c r="G51" s="17">
        <v>1</v>
      </c>
      <c r="H51" s="18">
        <v>100</v>
      </c>
      <c r="I51" s="18">
        <v>100</v>
      </c>
      <c r="J51" s="18">
        <v>108</v>
      </c>
      <c r="K51" s="20">
        <f t="shared" si="0"/>
        <v>7622</v>
      </c>
      <c r="L51" s="18">
        <v>4609</v>
      </c>
      <c r="M51" s="20">
        <f t="shared" si="1"/>
        <v>12231</v>
      </c>
    </row>
    <row r="52" spans="1:13" ht="16.5" x14ac:dyDescent="0.3">
      <c r="A52" s="13" t="s">
        <v>47</v>
      </c>
      <c r="B52" s="18">
        <v>9306</v>
      </c>
      <c r="C52" s="18">
        <v>7002</v>
      </c>
      <c r="D52" s="18">
        <v>11956</v>
      </c>
      <c r="E52" s="18">
        <v>4510</v>
      </c>
      <c r="F52" s="18">
        <v>2311</v>
      </c>
      <c r="G52" s="18">
        <v>9</v>
      </c>
      <c r="H52" s="21">
        <v>0</v>
      </c>
      <c r="I52" s="21">
        <v>1</v>
      </c>
      <c r="J52" s="21">
        <v>0</v>
      </c>
      <c r="K52" s="20">
        <f>SUM(B52:J52)</f>
        <v>35095</v>
      </c>
      <c r="L52" s="18">
        <v>16900</v>
      </c>
      <c r="M52" s="20">
        <f t="shared" si="1"/>
        <v>51995</v>
      </c>
    </row>
    <row r="53" spans="1:13" ht="16.5" x14ac:dyDescent="0.2">
      <c r="A53" s="9" t="s">
        <v>48</v>
      </c>
      <c r="B53" s="22">
        <f>SUM(B7:B52)</f>
        <v>125738</v>
      </c>
      <c r="C53" s="22">
        <f t="shared" ref="C53:M53" si="2">SUM(C7:C52)</f>
        <v>139966</v>
      </c>
      <c r="D53" s="22">
        <f t="shared" si="2"/>
        <v>133116</v>
      </c>
      <c r="E53" s="22">
        <f>SUM(E7:E52)</f>
        <v>345220</v>
      </c>
      <c r="F53" s="22">
        <f t="shared" si="2"/>
        <v>83943</v>
      </c>
      <c r="G53" s="22">
        <f t="shared" si="2"/>
        <v>742</v>
      </c>
      <c r="H53" s="22">
        <f t="shared" si="2"/>
        <v>4119</v>
      </c>
      <c r="I53" s="22">
        <f t="shared" si="2"/>
        <v>4098</v>
      </c>
      <c r="J53" s="22">
        <f t="shared" si="2"/>
        <v>7283</v>
      </c>
      <c r="K53" s="22">
        <f t="shared" si="2"/>
        <v>844225</v>
      </c>
      <c r="L53" s="22">
        <f t="shared" si="2"/>
        <v>417114</v>
      </c>
      <c r="M53" s="22">
        <f t="shared" si="2"/>
        <v>1261339</v>
      </c>
    </row>
    <row r="54" spans="1:13" ht="16.5" x14ac:dyDescent="0.2">
      <c r="A54" s="7" t="s">
        <v>56</v>
      </c>
      <c r="B54" s="6"/>
      <c r="C54" s="6"/>
      <c r="D54" s="6"/>
      <c r="E54" s="6"/>
      <c r="F54" s="6"/>
      <c r="G54" s="6"/>
      <c r="H54" s="6"/>
      <c r="I54" s="6"/>
      <c r="J54" s="6"/>
      <c r="K54" s="5"/>
      <c r="L54" s="5"/>
      <c r="M54" s="10">
        <f>K53/M53</f>
        <v>0.66930856811689798</v>
      </c>
    </row>
    <row r="55" spans="1:13" ht="16.5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5"/>
      <c r="L55" s="5"/>
      <c r="M55" s="10"/>
    </row>
    <row r="56" spans="1:13" ht="16.5" x14ac:dyDescent="0.3">
      <c r="A56" s="8" t="s">
        <v>58</v>
      </c>
      <c r="B56" s="6"/>
      <c r="C56" s="6"/>
      <c r="D56" s="6"/>
      <c r="E56" s="6"/>
      <c r="F56" s="6"/>
      <c r="G56" s="6"/>
      <c r="H56" s="6"/>
      <c r="I56" s="6"/>
      <c r="J56" s="6"/>
      <c r="K56" s="5"/>
      <c r="L56" s="5"/>
      <c r="M56" s="11"/>
    </row>
    <row r="57" spans="1:13" x14ac:dyDescent="0.2">
      <c r="A57" s="23">
        <v>43997</v>
      </c>
      <c r="C57" s="1"/>
      <c r="F57" s="2"/>
    </row>
  </sheetData>
  <mergeCells count="4">
    <mergeCell ref="A2:A5"/>
    <mergeCell ref="B2:M3"/>
    <mergeCell ref="B4:G4"/>
    <mergeCell ref="H4:J4"/>
  </mergeCells>
  <pageMargins left="0.25" right="0.25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Enrollment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Tapley</dc:creator>
  <cp:lastModifiedBy>Stacey M. Shull, MSPH</cp:lastModifiedBy>
  <cp:lastPrinted>2019-10-08T19:18:27Z</cp:lastPrinted>
  <dcterms:created xsi:type="dcterms:W3CDTF">2015-05-12T15:22:10Z</dcterms:created>
  <dcterms:modified xsi:type="dcterms:W3CDTF">2020-06-15T18:28:45Z</dcterms:modified>
</cp:coreProperties>
</file>